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pivotCache/pivotCacheDefinition5.xml" ContentType="application/vnd.openxmlformats-officedocument.spreadsheetml.pivotCacheDefinition+xml"/>
  <Override PartName="/xl/pivotCache/pivotCacheRecords5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slicerCaches/slicerCache5.xml" ContentType="application/vnd.ms-excel.slicerCache+xml"/>
  <Override PartName="/xl/slicerCaches/slicerCache6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slicers/slicer2.xml" ContentType="application/vnd.ms-excel.slicer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ivotTables/pivotTable8.xml" ContentType="application/vnd.openxmlformats-officedocument.spreadsheetml.pivotTable+xml"/>
  <Override PartName="/xl/drawings/drawing3.xml" ContentType="application/vnd.openxmlformats-officedocument.drawing+xml"/>
  <Override PartName="/xl/pivotTables/pivotTable9.xml" ContentType="application/vnd.openxmlformats-officedocument.spreadsheetml.pivotTable+xml"/>
  <Override PartName="/xl/drawings/drawing4.xml" ContentType="application/vnd.openxmlformats-officedocument.drawing+xml"/>
  <Override PartName="/xl/slicers/slicer3.xml" ContentType="application/vnd.ms-excel.slicer+xml"/>
  <Override PartName="/xl/pivotTables/pivotTable10.xml" ContentType="application/vnd.openxmlformats-officedocument.spreadsheetml.pivotTable+xml"/>
  <Override PartName="/xl/drawings/drawing5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drawings/drawing6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2.xml" ContentType="application/vnd.openxmlformats-officedocument.spreadsheetml.queryTable+xml"/>
  <Override PartName="/xl/drawings/drawing7.xml" ContentType="application/vnd.openxmlformats-officedocument.drawing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 codeName="{DD97A8EA-9A9A-E61F-A557-7D5A7D7259CE}"/>
  <workbookPr updateLinks="never"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\PycharmProjects\Ratio_Inventaires\Excel\dev\"/>
    </mc:Choice>
  </mc:AlternateContent>
  <xr:revisionPtr revIDLastSave="0" documentId="13_ncr:1_{745C8E05-3AA2-43CB-8007-EB04472CC2F5}" xr6:coauthVersionLast="47" xr6:coauthVersionMax="47" xr10:uidLastSave="{00000000-0000-0000-0000-000000000000}"/>
  <bookViews>
    <workbookView xWindow="3885" yWindow="15" windowWidth="26520" windowHeight="20865" tabRatio="719" xr2:uid="{00000000-000D-0000-FFFF-FFFF00000000}"/>
  </bookViews>
  <sheets>
    <sheet name="Tableau de bord" sheetId="141" r:id="rId1"/>
    <sheet name="Inventaire" sheetId="162" r:id="rId2"/>
    <sheet name="Catalogue" sheetId="163" r:id="rId3"/>
    <sheet name="Edit_Inventaire" sheetId="165" r:id="rId4"/>
    <sheet name="Edits_Ratio" sheetId="164" r:id="rId5"/>
    <sheet name="Catalogue_trié" sheetId="170" state="veryHidden" r:id="rId6"/>
    <sheet name="Articles" sheetId="160" state="veryHidden" r:id="rId7"/>
    <sheet name="Données_TDB" sheetId="168" state="veryHidden" r:id="rId8"/>
    <sheet name="BD_Inventaire" sheetId="161" state="veryHidden" r:id="rId9"/>
    <sheet name="Historique_Ratio" sheetId="169" state="veryHidden" r:id="rId10"/>
  </sheets>
  <functionGroups builtInGroupCount="19"/>
  <definedNames>
    <definedName name="_xlnm._FilterDatabase" localSheetId="2" hidden="1">'Catalogue'!$A$1:$G$250</definedName>
    <definedName name="_xlnm._FilterDatabase" localSheetId="1" hidden="1">Inventaire!$A$2:$H$224</definedName>
    <definedName name="DonnéesExternes_1" localSheetId="5" hidden="1">Catalogue_trié!$A$1:$M$234</definedName>
    <definedName name="DonnéesExternes_1" localSheetId="7" hidden="1">Données_TDB!$A$1:$M$408</definedName>
    <definedName name="Genre" localSheetId="6">Articles!$N$2:$N$7</definedName>
    <definedName name="Iven_Mois">'Catalogue'!$A$2:$F$254</definedName>
    <definedName name="Lieu" localSheetId="6">Articles!$O$2:$O$7</definedName>
    <definedName name="ListeMoisInventaire">BD_Inventaire!$R$2:$R$8</definedName>
    <definedName name="Réf">'Catalogue'!$D$2:$D$1048576</definedName>
    <definedName name="Segment_Annee">#N/A</definedName>
    <definedName name="Segment_Année1">#N/A</definedName>
    <definedName name="Segment_Date">#N/A</definedName>
    <definedName name="Segment_Genre">#N/A</definedName>
    <definedName name="Segment_Lieu">#N/A</definedName>
    <definedName name="Segment_MoisAffiche">#N/A</definedName>
    <definedName name="SiteActuel">'Tableau de bord'!$A$1</definedName>
    <definedName name="Table_Lieu_Genre">Articles!$N$2:$O$12</definedName>
    <definedName name="Taux" localSheetId="6">Articles!$Q$2:$R$4</definedName>
    <definedName name="UserActuel">'Tableau de bord'!$B$1</definedName>
    <definedName name="_xlnm.Print_Area" localSheetId="3">Edit_Inventaire!$A:$F</definedName>
    <definedName name="_xlnm.Print_Area" localSheetId="4">Edits_Ratio!$B$14:$C$40</definedName>
  </definedNames>
  <calcPr calcId="191029" calcMode="manual"/>
  <pivotCaches>
    <pivotCache cacheId="8" r:id="rId11"/>
    <pivotCache cacheId="16" r:id="rId12"/>
    <pivotCache cacheId="25" r:id="rId13"/>
    <pivotCache cacheId="37" r:id="rId14"/>
    <pivotCache cacheId="45" r:id="rId15"/>
  </pivotCaches>
  <extLst>
    <ext xmlns:x14="http://schemas.microsoft.com/office/spreadsheetml/2009/9/main" uri="{BBE1A952-AA13-448e-AADC-164F8A28A991}">
      <x14:slicerCaches>
        <x14:slicerCache r:id="rId16"/>
        <x14:slicerCache r:id="rId17"/>
        <x14:slicerCache r:id="rId18"/>
        <x14:slicerCache r:id="rId19"/>
        <x14:slicerCache r:id="rId20"/>
        <x14:slicerCache r:id="rId21"/>
      </x14:slicerCaches>
    </ext>
    <ext xmlns:x14="http://schemas.microsoft.com/office/spreadsheetml/2009/9/main" uri="{79F54976-1DA5-4618-B147-4CDE4B953A38}">
      <x14:workbookPr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2" i="161" l="1"/>
  <c r="K3" i="161"/>
  <c r="K4" i="161"/>
  <c r="K5" i="161"/>
  <c r="K6" i="161"/>
  <c r="K7" i="161"/>
  <c r="K8" i="161"/>
  <c r="K9" i="161"/>
  <c r="K10" i="161"/>
  <c r="K11" i="161"/>
  <c r="K12" i="161"/>
  <c r="K13" i="161"/>
  <c r="K14" i="161"/>
  <c r="K15" i="161"/>
  <c r="K16" i="161"/>
  <c r="K17" i="161"/>
  <c r="K18" i="161"/>
  <c r="K19" i="161"/>
  <c r="K20" i="161"/>
  <c r="K21" i="161"/>
  <c r="K22" i="161"/>
  <c r="K23" i="161"/>
  <c r="K24" i="161"/>
  <c r="K25" i="161"/>
  <c r="K26" i="161"/>
  <c r="K27" i="161"/>
  <c r="K28" i="161"/>
  <c r="K29" i="161"/>
  <c r="K30" i="161"/>
  <c r="K31" i="161"/>
  <c r="K32" i="161"/>
  <c r="K33" i="161"/>
  <c r="K34" i="161"/>
  <c r="K35" i="161"/>
  <c r="K36" i="161"/>
  <c r="K37" i="161"/>
  <c r="K38" i="161"/>
  <c r="K39" i="161"/>
  <c r="K40" i="161"/>
  <c r="K41" i="161"/>
  <c r="K42" i="161"/>
  <c r="K43" i="161"/>
  <c r="K44" i="161"/>
  <c r="K45" i="161"/>
  <c r="K46" i="161"/>
  <c r="K47" i="161"/>
  <c r="K48" i="161"/>
  <c r="K49" i="161"/>
  <c r="K50" i="161"/>
  <c r="K51" i="161"/>
  <c r="K52" i="161"/>
  <c r="K53" i="161"/>
  <c r="K54" i="161"/>
  <c r="K55" i="161"/>
  <c r="K56" i="161"/>
  <c r="K57" i="161"/>
  <c r="K58" i="161"/>
  <c r="K59" i="161"/>
  <c r="K60" i="161"/>
  <c r="K61" i="161"/>
  <c r="K62" i="161"/>
  <c r="K63" i="161"/>
  <c r="K64" i="161"/>
  <c r="K65" i="161"/>
  <c r="K66" i="161"/>
  <c r="K67" i="161"/>
  <c r="K68" i="161"/>
  <c r="K69" i="161"/>
  <c r="K70" i="161"/>
  <c r="K71" i="161"/>
  <c r="K72" i="161"/>
  <c r="K73" i="161"/>
  <c r="K74" i="161"/>
  <c r="K75" i="161"/>
  <c r="K76" i="161"/>
  <c r="K77" i="161"/>
  <c r="K78" i="161"/>
  <c r="K79" i="161"/>
  <c r="K80" i="161"/>
  <c r="K81" i="161"/>
  <c r="K82" i="161"/>
  <c r="K83" i="161"/>
  <c r="K84" i="161"/>
  <c r="K85" i="161"/>
  <c r="K86" i="161"/>
  <c r="K87" i="161"/>
  <c r="K88" i="161"/>
  <c r="K89" i="161"/>
  <c r="K90" i="161"/>
  <c r="K91" i="161"/>
  <c r="K92" i="161"/>
  <c r="K93" i="161"/>
  <c r="K94" i="161"/>
  <c r="K95" i="161"/>
  <c r="K96" i="161"/>
  <c r="K97" i="161"/>
  <c r="K98" i="161"/>
  <c r="K99" i="161"/>
  <c r="K100" i="161"/>
  <c r="K101" i="161"/>
  <c r="K102" i="161"/>
  <c r="K103" i="161"/>
  <c r="K104" i="161"/>
  <c r="K105" i="161"/>
  <c r="K106" i="161"/>
  <c r="K107" i="161"/>
  <c r="K108" i="161"/>
  <c r="K109" i="161"/>
  <c r="K110" i="161"/>
  <c r="K111" i="161"/>
  <c r="K112" i="161"/>
  <c r="K113" i="161"/>
  <c r="K114" i="161"/>
  <c r="K115" i="161"/>
  <c r="K116" i="161"/>
  <c r="K117" i="161"/>
  <c r="K118" i="161"/>
  <c r="K119" i="161"/>
  <c r="K120" i="161"/>
  <c r="K121" i="161"/>
  <c r="K122" i="161"/>
  <c r="K123" i="161"/>
  <c r="K124" i="161"/>
  <c r="K125" i="161"/>
  <c r="K126" i="161"/>
  <c r="K127" i="161"/>
  <c r="K128" i="161"/>
  <c r="K129" i="161"/>
  <c r="K130" i="161"/>
  <c r="K131" i="161"/>
  <c r="K132" i="161"/>
  <c r="K133" i="161"/>
  <c r="K134" i="161"/>
  <c r="K135" i="161"/>
  <c r="K136" i="161"/>
  <c r="K137" i="161"/>
  <c r="K138" i="161"/>
  <c r="K139" i="161"/>
  <c r="K140" i="161"/>
  <c r="K141" i="161"/>
  <c r="K142" i="161"/>
  <c r="K143" i="161"/>
  <c r="K144" i="161"/>
  <c r="K145" i="161"/>
  <c r="K146" i="161"/>
  <c r="K147" i="161"/>
  <c r="K148" i="161"/>
  <c r="K149" i="161"/>
  <c r="K150" i="161"/>
  <c r="K151" i="161"/>
  <c r="K152" i="161"/>
  <c r="K153" i="161"/>
  <c r="K154" i="161"/>
  <c r="K155" i="161"/>
  <c r="K156" i="161"/>
  <c r="K157" i="161"/>
  <c r="K158" i="161"/>
  <c r="K159" i="161"/>
  <c r="K160" i="161"/>
  <c r="K161" i="161"/>
  <c r="K162" i="161"/>
  <c r="K163" i="161"/>
  <c r="K164" i="161"/>
  <c r="K165" i="161"/>
  <c r="K166" i="161"/>
  <c r="K167" i="161"/>
  <c r="K168" i="161"/>
  <c r="K169" i="161"/>
  <c r="K170" i="161"/>
  <c r="K171" i="161"/>
  <c r="K172" i="161"/>
  <c r="K173" i="161"/>
  <c r="K174" i="161"/>
  <c r="K175" i="161"/>
  <c r="K176" i="161"/>
  <c r="K177" i="161"/>
  <c r="K178" i="161"/>
  <c r="K179" i="161"/>
  <c r="K180" i="161"/>
  <c r="K181" i="161"/>
  <c r="K182" i="161"/>
  <c r="K183" i="161"/>
  <c r="K184" i="161"/>
  <c r="K185" i="161"/>
  <c r="K186" i="161"/>
  <c r="K187" i="161"/>
  <c r="K188" i="161"/>
  <c r="K189" i="161"/>
  <c r="K190" i="161"/>
  <c r="K191" i="161"/>
  <c r="K192" i="161"/>
  <c r="K193" i="161"/>
  <c r="K194" i="161"/>
  <c r="K195" i="161"/>
  <c r="K196" i="161"/>
  <c r="K197" i="161"/>
  <c r="K198" i="161"/>
  <c r="K199" i="161"/>
  <c r="K200" i="161"/>
  <c r="K201" i="161"/>
  <c r="K202" i="161"/>
  <c r="K203" i="161"/>
  <c r="K204" i="161"/>
  <c r="K205" i="161"/>
  <c r="K206" i="161"/>
  <c r="K207" i="161"/>
  <c r="K208" i="161"/>
  <c r="K209" i="161"/>
  <c r="K210" i="161"/>
  <c r="K211" i="161"/>
  <c r="K212" i="161"/>
  <c r="K213" i="161"/>
  <c r="K214" i="161"/>
  <c r="K215" i="161"/>
  <c r="K216" i="161"/>
  <c r="K217" i="161"/>
  <c r="K218" i="161"/>
  <c r="K219" i="161"/>
  <c r="K220" i="161"/>
  <c r="K221" i="161"/>
  <c r="K222" i="161"/>
  <c r="K223" i="161"/>
  <c r="K224" i="161"/>
  <c r="K225" i="161"/>
  <c r="K226" i="161"/>
  <c r="K227" i="161"/>
  <c r="K228" i="161"/>
  <c r="K229" i="161"/>
  <c r="K230" i="161"/>
  <c r="K231" i="161"/>
  <c r="K232" i="161"/>
  <c r="K233" i="161"/>
  <c r="K234" i="161"/>
  <c r="K235" i="161"/>
  <c r="K236" i="161"/>
  <c r="K237" i="161"/>
  <c r="K238" i="161"/>
  <c r="K239" i="161"/>
  <c r="K240" i="161"/>
  <c r="K241" i="161"/>
  <c r="K242" i="161"/>
  <c r="K243" i="161"/>
  <c r="K244" i="161"/>
  <c r="K245" i="161"/>
  <c r="K246" i="161"/>
  <c r="K247" i="161"/>
  <c r="K248" i="161"/>
  <c r="K249" i="161"/>
  <c r="K250" i="161"/>
  <c r="K251" i="161"/>
  <c r="K252" i="161"/>
  <c r="K253" i="161"/>
  <c r="K254" i="161"/>
  <c r="K255" i="161"/>
  <c r="K256" i="161"/>
  <c r="K257" i="161"/>
  <c r="K258" i="161"/>
  <c r="K259" i="161"/>
  <c r="K260" i="161"/>
  <c r="K261" i="161"/>
  <c r="K262" i="161"/>
  <c r="K263" i="161"/>
  <c r="K264" i="161"/>
  <c r="K265" i="161"/>
  <c r="K266" i="161"/>
  <c r="K267" i="161"/>
  <c r="K268" i="161"/>
  <c r="K269" i="161"/>
  <c r="K270" i="161"/>
  <c r="K271" i="161"/>
  <c r="K272" i="161"/>
  <c r="K273" i="161"/>
  <c r="K274" i="161"/>
  <c r="K275" i="161"/>
  <c r="K276" i="161"/>
  <c r="K277" i="161"/>
  <c r="K278" i="161"/>
  <c r="K279" i="161"/>
  <c r="K280" i="161"/>
  <c r="K281" i="161"/>
  <c r="K282" i="161"/>
  <c r="K283" i="161"/>
  <c r="K284" i="161"/>
  <c r="K285" i="161"/>
  <c r="K286" i="161"/>
  <c r="K287" i="161"/>
  <c r="K288" i="161"/>
  <c r="K289" i="161"/>
  <c r="K290" i="161"/>
  <c r="K291" i="161"/>
  <c r="K292" i="161"/>
  <c r="K293" i="161"/>
  <c r="K294" i="161"/>
  <c r="K295" i="161"/>
  <c r="K296" i="161"/>
  <c r="K297" i="161"/>
  <c r="K298" i="161"/>
  <c r="K299" i="161"/>
  <c r="K300" i="161"/>
  <c r="K301" i="161"/>
  <c r="K302" i="161"/>
  <c r="K303" i="161"/>
  <c r="K304" i="161"/>
  <c r="K305" i="161"/>
  <c r="K306" i="161"/>
  <c r="K307" i="161"/>
  <c r="K308" i="161"/>
  <c r="K309" i="161"/>
  <c r="K310" i="161"/>
  <c r="K311" i="161"/>
  <c r="K312" i="161"/>
  <c r="K313" i="161"/>
  <c r="K314" i="161"/>
  <c r="K315" i="161"/>
  <c r="K316" i="161"/>
  <c r="K317" i="161"/>
  <c r="K318" i="161"/>
  <c r="K319" i="161"/>
  <c r="K320" i="161"/>
  <c r="K321" i="161"/>
  <c r="K322" i="161"/>
  <c r="K323" i="161"/>
  <c r="K324" i="161"/>
  <c r="K325" i="161"/>
  <c r="K326" i="161"/>
  <c r="K327" i="161"/>
  <c r="K328" i="161"/>
  <c r="K329" i="161"/>
  <c r="K330" i="161"/>
  <c r="K331" i="161"/>
  <c r="K332" i="161"/>
  <c r="K333" i="161"/>
  <c r="K334" i="161"/>
  <c r="K335" i="161"/>
  <c r="K336" i="161"/>
  <c r="K337" i="161"/>
  <c r="K338" i="161"/>
  <c r="K339" i="161"/>
  <c r="K340" i="161"/>
  <c r="K341" i="161"/>
  <c r="K342" i="161"/>
  <c r="K343" i="161"/>
  <c r="K344" i="161"/>
  <c r="K345" i="161"/>
  <c r="K346" i="161"/>
  <c r="K347" i="161"/>
  <c r="K348" i="161"/>
  <c r="K349" i="161"/>
  <c r="K350" i="161"/>
  <c r="K351" i="161"/>
  <c r="K352" i="161"/>
  <c r="K353" i="161"/>
  <c r="K354" i="161"/>
  <c r="K355" i="161"/>
  <c r="K356" i="161"/>
  <c r="K357" i="161"/>
  <c r="K358" i="161"/>
  <c r="K359" i="161"/>
  <c r="K360" i="161"/>
  <c r="K361" i="161"/>
  <c r="K362" i="161"/>
  <c r="K363" i="161"/>
  <c r="K364" i="161"/>
  <c r="K365" i="161"/>
  <c r="K366" i="161"/>
  <c r="K367" i="161"/>
  <c r="K368" i="161"/>
  <c r="K369" i="161"/>
  <c r="K370" i="161"/>
  <c r="K371" i="161"/>
  <c r="K372" i="161"/>
  <c r="K373" i="161"/>
  <c r="K374" i="161"/>
  <c r="K375" i="161"/>
  <c r="K376" i="161"/>
  <c r="K377" i="161"/>
  <c r="K378" i="161"/>
  <c r="K379" i="161"/>
  <c r="K380" i="161"/>
  <c r="K381" i="161"/>
  <c r="K382" i="161"/>
  <c r="K383" i="161"/>
  <c r="K384" i="161"/>
  <c r="K385" i="161"/>
  <c r="K386" i="161"/>
  <c r="K387" i="161"/>
  <c r="K388" i="161"/>
  <c r="K389" i="161"/>
  <c r="K390" i="161"/>
  <c r="K391" i="161"/>
  <c r="K392" i="161"/>
  <c r="K393" i="161"/>
  <c r="K394" i="161"/>
  <c r="K395" i="161"/>
  <c r="K396" i="161"/>
  <c r="K397" i="161"/>
  <c r="K398" i="161"/>
  <c r="K399" i="161"/>
  <c r="K400" i="161"/>
  <c r="K401" i="161"/>
  <c r="K402" i="161"/>
  <c r="K403" i="161"/>
  <c r="K404" i="161"/>
  <c r="K405" i="161"/>
  <c r="K406" i="161"/>
  <c r="K407" i="161"/>
  <c r="K408" i="161"/>
  <c r="K409" i="161"/>
  <c r="K410" i="161"/>
  <c r="K411" i="161"/>
  <c r="K412" i="161"/>
  <c r="K413" i="161"/>
  <c r="K414" i="161"/>
  <c r="K415" i="161"/>
  <c r="K416" i="161"/>
  <c r="K417" i="161"/>
  <c r="K418" i="161"/>
  <c r="K419" i="161"/>
  <c r="K420" i="161"/>
  <c r="K421" i="161"/>
  <c r="K422" i="161"/>
  <c r="K423" i="161"/>
  <c r="K424" i="161"/>
  <c r="K425" i="161"/>
  <c r="K426" i="161"/>
  <c r="K427" i="161"/>
  <c r="K428" i="161"/>
  <c r="K429" i="161"/>
  <c r="K430" i="161"/>
  <c r="K431" i="161"/>
  <c r="K432" i="161"/>
  <c r="K433" i="161"/>
  <c r="K434" i="161"/>
  <c r="K435" i="161"/>
  <c r="K436" i="161"/>
  <c r="K437" i="161"/>
  <c r="K438" i="161"/>
  <c r="K439" i="161"/>
  <c r="K440" i="161"/>
  <c r="K441" i="161"/>
  <c r="K442" i="161"/>
  <c r="K443" i="161"/>
  <c r="K444" i="161"/>
  <c r="K445" i="161"/>
  <c r="K446" i="161"/>
  <c r="K447" i="161"/>
  <c r="K448" i="161"/>
  <c r="K449" i="161"/>
  <c r="K450" i="161"/>
  <c r="K451" i="161"/>
  <c r="K452" i="161"/>
  <c r="K453" i="161"/>
  <c r="K454" i="161"/>
  <c r="K455" i="161"/>
  <c r="K456" i="161"/>
  <c r="K457" i="161"/>
  <c r="K458" i="161"/>
  <c r="K459" i="161"/>
  <c r="K460" i="161"/>
  <c r="K461" i="161"/>
  <c r="K462" i="161"/>
  <c r="K463" i="161"/>
  <c r="K464" i="161"/>
  <c r="K465" i="161"/>
  <c r="K466" i="161"/>
  <c r="K467" i="161"/>
  <c r="K468" i="161"/>
  <c r="K469" i="161"/>
  <c r="K470" i="161"/>
  <c r="K471" i="161"/>
  <c r="K472" i="161"/>
  <c r="K473" i="161"/>
  <c r="K474" i="161"/>
  <c r="K475" i="161"/>
  <c r="K476" i="161"/>
  <c r="K477" i="161"/>
  <c r="K478" i="161"/>
  <c r="K479" i="161"/>
  <c r="K480" i="161"/>
  <c r="K481" i="161"/>
  <c r="K482" i="161"/>
  <c r="K483" i="161"/>
  <c r="K484" i="161"/>
  <c r="K485" i="161"/>
  <c r="K486" i="161"/>
  <c r="K487" i="161"/>
  <c r="K488" i="161"/>
  <c r="K489" i="161"/>
  <c r="K490" i="161"/>
  <c r="K491" i="161"/>
  <c r="K492" i="161"/>
  <c r="K493" i="161"/>
  <c r="K494" i="161"/>
  <c r="K495" i="161"/>
  <c r="K496" i="161"/>
  <c r="K497" i="161"/>
  <c r="K498" i="161"/>
  <c r="K499" i="161"/>
  <c r="K500" i="161"/>
  <c r="K501" i="161"/>
  <c r="K502" i="161"/>
  <c r="K503" i="161"/>
  <c r="K504" i="161"/>
  <c r="K505" i="161"/>
  <c r="K506" i="161"/>
  <c r="K507" i="161"/>
  <c r="K508" i="161"/>
  <c r="K509" i="161"/>
  <c r="K510" i="161"/>
  <c r="K511" i="161"/>
  <c r="K512" i="161"/>
  <c r="K513" i="161"/>
  <c r="K514" i="161"/>
  <c r="K515" i="161"/>
  <c r="K516" i="161"/>
  <c r="K517" i="161"/>
  <c r="K518" i="161"/>
  <c r="K519" i="161"/>
  <c r="K520" i="161"/>
  <c r="K521" i="161"/>
  <c r="K522" i="161"/>
  <c r="K523" i="161"/>
  <c r="K524" i="161"/>
  <c r="K525" i="161"/>
  <c r="K526" i="161"/>
  <c r="K527" i="161"/>
  <c r="K528" i="161"/>
  <c r="K529" i="161"/>
  <c r="K530" i="161"/>
  <c r="K531" i="161"/>
  <c r="K532" i="161"/>
  <c r="K533" i="161"/>
  <c r="K534" i="161"/>
  <c r="K535" i="161"/>
  <c r="K536" i="161"/>
  <c r="K537" i="161"/>
  <c r="K538" i="161"/>
  <c r="K539" i="161"/>
  <c r="K540" i="161"/>
  <c r="K541" i="161"/>
  <c r="K542" i="161"/>
  <c r="K543" i="161"/>
  <c r="K544" i="161"/>
  <c r="K545" i="161"/>
  <c r="K546" i="161"/>
  <c r="K547" i="161"/>
  <c r="K548" i="161"/>
  <c r="K549" i="161"/>
  <c r="K550" i="161"/>
  <c r="K551" i="161"/>
  <c r="K552" i="161"/>
  <c r="K553" i="161"/>
  <c r="K554" i="161"/>
  <c r="K555" i="161"/>
  <c r="K556" i="161"/>
  <c r="K557" i="161"/>
  <c r="K558" i="161"/>
  <c r="K559" i="161"/>
  <c r="K560" i="161"/>
  <c r="K561" i="161"/>
  <c r="K562" i="161"/>
  <c r="K563" i="161"/>
  <c r="K564" i="161"/>
  <c r="K565" i="161"/>
  <c r="K566" i="161"/>
  <c r="K567" i="161"/>
  <c r="K568" i="161"/>
  <c r="K569" i="161"/>
  <c r="K570" i="161"/>
  <c r="K571" i="161"/>
  <c r="K572" i="161"/>
  <c r="K573" i="161"/>
  <c r="K574" i="161"/>
  <c r="K575" i="161"/>
  <c r="K576" i="161"/>
  <c r="K577" i="161"/>
  <c r="K578" i="161"/>
  <c r="K579" i="161"/>
  <c r="K580" i="161"/>
  <c r="K581" i="161"/>
  <c r="K582" i="161"/>
  <c r="K583" i="161"/>
  <c r="K584" i="161"/>
  <c r="K585" i="161"/>
  <c r="K586" i="161"/>
  <c r="K587" i="161"/>
  <c r="K588" i="161"/>
  <c r="K589" i="161"/>
  <c r="K590" i="161"/>
  <c r="K591" i="161"/>
  <c r="K592" i="161"/>
  <c r="K593" i="161"/>
  <c r="K594" i="161"/>
  <c r="K595" i="161"/>
  <c r="K596" i="161"/>
  <c r="K597" i="161"/>
  <c r="K598" i="161"/>
  <c r="K599" i="161"/>
  <c r="K600" i="161"/>
  <c r="K601" i="161"/>
  <c r="K602" i="161"/>
  <c r="K603" i="161"/>
  <c r="K604" i="161"/>
  <c r="K605" i="161"/>
  <c r="K606" i="161"/>
  <c r="K607" i="161"/>
  <c r="K608" i="161"/>
  <c r="K609" i="161"/>
  <c r="K610" i="161"/>
  <c r="K611" i="161"/>
  <c r="K612" i="161"/>
  <c r="K613" i="161"/>
  <c r="K614" i="161"/>
  <c r="K615" i="161"/>
  <c r="K616" i="161"/>
  <c r="K617" i="161"/>
  <c r="K618" i="161"/>
  <c r="K619" i="161"/>
  <c r="K620" i="161"/>
  <c r="K621" i="161"/>
  <c r="K622" i="161"/>
  <c r="K623" i="161"/>
  <c r="K624" i="161"/>
  <c r="K625" i="161"/>
  <c r="K626" i="161"/>
  <c r="K627" i="161"/>
  <c r="K628" i="161"/>
  <c r="K629" i="161"/>
  <c r="K630" i="161"/>
  <c r="K631" i="161"/>
  <c r="K632" i="161"/>
  <c r="K633" i="161"/>
  <c r="K634" i="161"/>
  <c r="K635" i="161"/>
  <c r="K636" i="161"/>
  <c r="K637" i="161"/>
  <c r="K638" i="161"/>
  <c r="K639" i="161"/>
  <c r="K640" i="161"/>
  <c r="K641" i="161"/>
  <c r="K642" i="161"/>
  <c r="K643" i="161"/>
  <c r="K644" i="161"/>
  <c r="K645" i="161"/>
  <c r="K646" i="161"/>
  <c r="K647" i="161"/>
  <c r="K648" i="161"/>
  <c r="K649" i="161"/>
  <c r="K650" i="161"/>
  <c r="K651" i="161"/>
  <c r="K652" i="161"/>
  <c r="K653" i="161"/>
  <c r="K654" i="161"/>
  <c r="K655" i="161"/>
  <c r="K656" i="161"/>
  <c r="K657" i="161"/>
  <c r="K658" i="161"/>
  <c r="K659" i="161"/>
  <c r="K660" i="161"/>
  <c r="K661" i="161"/>
  <c r="K662" i="161"/>
  <c r="K663" i="161"/>
  <c r="K664" i="161"/>
  <c r="K665" i="161"/>
  <c r="K666" i="161"/>
  <c r="K667" i="161"/>
  <c r="K668" i="161"/>
  <c r="K669" i="161"/>
  <c r="K670" i="161"/>
  <c r="K671" i="161"/>
  <c r="K672" i="161"/>
  <c r="K673" i="161"/>
  <c r="K674" i="161"/>
  <c r="K675" i="161"/>
  <c r="K676" i="161"/>
  <c r="K677" i="161"/>
  <c r="K678" i="161"/>
  <c r="K679" i="161"/>
  <c r="K680" i="161"/>
  <c r="K681" i="161"/>
  <c r="K682" i="161"/>
  <c r="K683" i="161"/>
  <c r="K684" i="161"/>
  <c r="K685" i="161"/>
  <c r="K686" i="161"/>
  <c r="K687" i="161"/>
  <c r="K688" i="161"/>
  <c r="K689" i="161"/>
  <c r="K690" i="161"/>
  <c r="K691" i="161"/>
  <c r="K692" i="161"/>
  <c r="K693" i="161"/>
  <c r="K694" i="161"/>
  <c r="K695" i="161"/>
  <c r="K696" i="161"/>
  <c r="K697" i="161"/>
  <c r="K698" i="161"/>
  <c r="K699" i="161"/>
  <c r="K700" i="161"/>
  <c r="K701" i="161"/>
  <c r="K702" i="161"/>
  <c r="K703" i="161"/>
  <c r="K704" i="161"/>
  <c r="K705" i="161"/>
  <c r="K706" i="161"/>
  <c r="K707" i="161"/>
  <c r="K708" i="161"/>
  <c r="K709" i="161"/>
  <c r="K710" i="161"/>
  <c r="K711" i="161"/>
  <c r="K712" i="161"/>
  <c r="K713" i="161"/>
  <c r="K714" i="161"/>
  <c r="K715" i="161"/>
  <c r="K716" i="161"/>
  <c r="K717" i="161"/>
  <c r="K718" i="161"/>
  <c r="K719" i="161"/>
  <c r="K720" i="161"/>
  <c r="K721" i="161"/>
  <c r="K722" i="161"/>
  <c r="K723" i="161"/>
  <c r="K724" i="161"/>
  <c r="K725" i="161"/>
  <c r="K726" i="161"/>
  <c r="K727" i="161"/>
  <c r="K728" i="161"/>
  <c r="K729" i="161"/>
  <c r="K730" i="161"/>
  <c r="K731" i="161"/>
  <c r="K732" i="161"/>
  <c r="K733" i="161"/>
  <c r="K734" i="161"/>
  <c r="K735" i="161"/>
  <c r="K736" i="161"/>
  <c r="K737" i="161"/>
  <c r="K738" i="161"/>
  <c r="K739" i="161"/>
  <c r="K740" i="161"/>
  <c r="K741" i="161"/>
  <c r="K742" i="161"/>
  <c r="K743" i="161"/>
  <c r="K744" i="161"/>
  <c r="K745" i="161"/>
  <c r="K746" i="161"/>
  <c r="K747" i="161"/>
  <c r="K748" i="161"/>
  <c r="K749" i="161"/>
  <c r="K750" i="161"/>
  <c r="K751" i="161"/>
  <c r="K752" i="161"/>
  <c r="K753" i="161"/>
  <c r="K754" i="161"/>
  <c r="K755" i="161"/>
  <c r="K756" i="161"/>
  <c r="K757" i="161"/>
  <c r="K758" i="161"/>
  <c r="K759" i="161"/>
  <c r="K760" i="161"/>
  <c r="K761" i="161"/>
  <c r="K762" i="161"/>
  <c r="K763" i="161"/>
  <c r="K764" i="161"/>
  <c r="K765" i="161"/>
  <c r="K766" i="161"/>
  <c r="K767" i="161"/>
  <c r="K768" i="161"/>
  <c r="K769" i="161"/>
  <c r="K770" i="161"/>
  <c r="K771" i="161"/>
  <c r="K772" i="161"/>
  <c r="K773" i="161"/>
  <c r="K774" i="161"/>
  <c r="K775" i="161"/>
  <c r="K776" i="161"/>
  <c r="K777" i="161"/>
  <c r="K778" i="161"/>
  <c r="K779" i="161"/>
  <c r="K780" i="161"/>
  <c r="K781" i="161"/>
  <c r="K782" i="161"/>
  <c r="K783" i="161"/>
  <c r="K784" i="161"/>
  <c r="K785" i="161"/>
  <c r="K786" i="161"/>
  <c r="K787" i="161"/>
  <c r="K788" i="161"/>
  <c r="K789" i="161"/>
  <c r="K790" i="161"/>
  <c r="K791" i="161"/>
  <c r="K792" i="161"/>
  <c r="K793" i="161"/>
  <c r="K794" i="161"/>
  <c r="K795" i="161"/>
  <c r="K796" i="161"/>
  <c r="K797" i="161"/>
  <c r="K798" i="161"/>
  <c r="K799" i="161"/>
  <c r="K800" i="161"/>
  <c r="K801" i="161"/>
  <c r="K802" i="161"/>
  <c r="K803" i="161"/>
  <c r="K804" i="161"/>
  <c r="K805" i="161"/>
  <c r="K806" i="161"/>
  <c r="K807" i="161"/>
  <c r="K808" i="161"/>
  <c r="K809" i="161"/>
  <c r="K810" i="161"/>
  <c r="K811" i="161"/>
  <c r="K812" i="161"/>
  <c r="K813" i="161"/>
  <c r="K814" i="161"/>
  <c r="K815" i="161"/>
  <c r="K816" i="161"/>
  <c r="K817" i="161"/>
  <c r="K818" i="161"/>
  <c r="K819" i="161"/>
  <c r="K820" i="161"/>
  <c r="K821" i="161"/>
  <c r="K822" i="161"/>
  <c r="K823" i="161"/>
  <c r="K824" i="161"/>
  <c r="K825" i="161"/>
  <c r="K826" i="161"/>
  <c r="K827" i="161"/>
  <c r="K828" i="161"/>
  <c r="K829" i="161"/>
  <c r="K830" i="161"/>
  <c r="K831" i="161"/>
  <c r="K832" i="161"/>
  <c r="K833" i="161"/>
  <c r="K834" i="161"/>
  <c r="K835" i="161"/>
  <c r="K836" i="161"/>
  <c r="K837" i="161"/>
  <c r="K838" i="161"/>
  <c r="K839" i="161"/>
  <c r="K840" i="161"/>
  <c r="K841" i="161"/>
  <c r="K842" i="161"/>
  <c r="K843" i="161"/>
  <c r="K844" i="161"/>
  <c r="K845" i="161"/>
  <c r="K846" i="161"/>
  <c r="K847" i="161"/>
  <c r="K848" i="161"/>
  <c r="K849" i="161"/>
  <c r="K850" i="161"/>
  <c r="K851" i="161"/>
  <c r="K852" i="161"/>
  <c r="K853" i="161"/>
  <c r="K854" i="161"/>
  <c r="K855" i="161"/>
  <c r="K856" i="161"/>
  <c r="K857" i="161"/>
  <c r="K858" i="161"/>
  <c r="K859" i="161"/>
  <c r="K860" i="161"/>
  <c r="K861" i="161"/>
  <c r="K862" i="161"/>
  <c r="K863" i="161"/>
  <c r="K864" i="161"/>
  <c r="K865" i="161"/>
  <c r="K866" i="161"/>
  <c r="K867" i="161"/>
  <c r="K868" i="161"/>
  <c r="K869" i="161"/>
  <c r="K870" i="161"/>
  <c r="K871" i="161"/>
  <c r="K872" i="161"/>
  <c r="K873" i="161"/>
  <c r="K874" i="161"/>
  <c r="K875" i="161"/>
  <c r="K876" i="161"/>
  <c r="K877" i="161"/>
  <c r="K878" i="161"/>
  <c r="K879" i="161"/>
  <c r="K880" i="161"/>
  <c r="K881" i="161"/>
  <c r="K882" i="161"/>
  <c r="K883" i="161"/>
  <c r="K884" i="161"/>
  <c r="K885" i="161"/>
  <c r="K886" i="161"/>
  <c r="K887" i="161"/>
  <c r="K888" i="161"/>
  <c r="K889" i="161"/>
  <c r="K890" i="161"/>
  <c r="K891" i="161"/>
  <c r="K892" i="161"/>
  <c r="K893" i="161"/>
  <c r="K894" i="161"/>
  <c r="K895" i="161"/>
  <c r="K896" i="161"/>
  <c r="K897" i="161"/>
  <c r="K898" i="161"/>
  <c r="K899" i="161"/>
  <c r="K900" i="161"/>
  <c r="K901" i="161"/>
  <c r="K902" i="161"/>
  <c r="K903" i="161"/>
  <c r="K904" i="161"/>
  <c r="K905" i="161"/>
  <c r="K906" i="161"/>
  <c r="K907" i="161"/>
  <c r="K908" i="161"/>
  <c r="K909" i="161"/>
  <c r="K910" i="161"/>
  <c r="K911" i="161"/>
  <c r="K912" i="161"/>
  <c r="K913" i="161"/>
  <c r="K914" i="161"/>
  <c r="K915" i="161"/>
  <c r="K916" i="161"/>
  <c r="K917" i="161"/>
  <c r="K918" i="161"/>
  <c r="K919" i="161"/>
  <c r="K920" i="161"/>
  <c r="K921" i="161"/>
  <c r="K922" i="161"/>
  <c r="K923" i="161"/>
  <c r="K924" i="161"/>
  <c r="K925" i="161"/>
  <c r="K926" i="161"/>
  <c r="K927" i="161"/>
  <c r="K928" i="161"/>
  <c r="K929" i="161"/>
  <c r="K930" i="161"/>
  <c r="K931" i="161"/>
  <c r="K932" i="161"/>
  <c r="K933" i="161"/>
  <c r="K934" i="161"/>
  <c r="K935" i="161"/>
  <c r="K936" i="161"/>
  <c r="K937" i="161"/>
  <c r="K938" i="161"/>
  <c r="K939" i="161"/>
  <c r="K940" i="161"/>
  <c r="K941" i="161"/>
  <c r="K942" i="161"/>
  <c r="K943" i="161"/>
  <c r="K944" i="161"/>
  <c r="K945" i="161"/>
  <c r="K946" i="161"/>
  <c r="K947" i="161"/>
  <c r="K948" i="161"/>
  <c r="K949" i="161"/>
  <c r="K950" i="161"/>
  <c r="K951" i="161"/>
  <c r="K952" i="161"/>
  <c r="K953" i="161"/>
  <c r="K954" i="161"/>
  <c r="K955" i="161"/>
  <c r="K956" i="161"/>
  <c r="K957" i="161"/>
  <c r="K958" i="161"/>
  <c r="K959" i="161"/>
  <c r="K960" i="161"/>
  <c r="K961" i="161"/>
  <c r="K962" i="161"/>
  <c r="K963" i="161"/>
  <c r="K964" i="161"/>
  <c r="K965" i="161"/>
  <c r="K966" i="161"/>
  <c r="K967" i="161"/>
  <c r="K968" i="161"/>
  <c r="K969" i="161"/>
  <c r="K970" i="161"/>
  <c r="K971" i="161"/>
  <c r="K972" i="161"/>
  <c r="K973" i="161"/>
  <c r="K974" i="161"/>
  <c r="K975" i="161"/>
  <c r="K976" i="161"/>
  <c r="K977" i="161"/>
  <c r="K978" i="161"/>
  <c r="K979" i="161"/>
  <c r="K980" i="161"/>
  <c r="K981" i="161"/>
  <c r="K982" i="161"/>
  <c r="K983" i="161"/>
  <c r="K984" i="161"/>
  <c r="K985" i="161"/>
  <c r="K986" i="161"/>
  <c r="K987" i="161"/>
  <c r="K988" i="161"/>
  <c r="K989" i="161"/>
  <c r="K990" i="161"/>
  <c r="K991" i="161"/>
  <c r="K992" i="161"/>
  <c r="K993" i="161"/>
  <c r="K994" i="161"/>
  <c r="K995" i="161"/>
  <c r="K996" i="161"/>
  <c r="K997" i="161"/>
  <c r="K998" i="161"/>
  <c r="K999" i="161"/>
  <c r="K1000" i="161"/>
  <c r="K1001" i="161"/>
  <c r="K1002" i="161"/>
  <c r="K1003" i="161"/>
  <c r="K1004" i="161"/>
  <c r="K1005" i="161"/>
  <c r="K1006" i="161"/>
  <c r="K1007" i="161"/>
  <c r="K1008" i="161"/>
  <c r="K1009" i="161"/>
  <c r="K1010" i="161"/>
  <c r="K1011" i="161"/>
  <c r="K1012" i="161"/>
  <c r="K1013" i="161"/>
  <c r="K1014" i="161"/>
  <c r="K1015" i="161"/>
  <c r="K1016" i="161"/>
  <c r="K1017" i="161"/>
  <c r="K1018" i="161"/>
  <c r="K1019" i="161"/>
  <c r="K1020" i="161"/>
  <c r="K1021" i="161"/>
  <c r="K1022" i="161"/>
  <c r="K1023" i="161"/>
  <c r="K1024" i="161"/>
  <c r="K1025" i="161"/>
  <c r="K1026" i="161"/>
  <c r="K1027" i="161"/>
  <c r="K1028" i="161"/>
  <c r="K1029" i="161"/>
  <c r="K1030" i="161"/>
  <c r="K1031" i="161"/>
  <c r="K1032" i="161"/>
  <c r="K1033" i="161"/>
  <c r="K1034" i="161"/>
  <c r="K1035" i="161"/>
  <c r="K1036" i="161"/>
  <c r="K1037" i="161"/>
  <c r="K1038" i="161"/>
  <c r="K1039" i="161"/>
  <c r="K1040" i="161"/>
  <c r="K1041" i="161"/>
  <c r="K1042" i="161"/>
  <c r="K1043" i="161"/>
  <c r="K1044" i="161"/>
  <c r="K1045" i="161"/>
  <c r="K1046" i="161"/>
  <c r="K1047" i="161"/>
  <c r="K1048" i="161"/>
  <c r="K1049" i="161"/>
  <c r="K1050" i="161"/>
  <c r="K1051" i="161"/>
  <c r="K1052" i="161"/>
  <c r="K1053" i="161"/>
  <c r="K1054" i="161"/>
  <c r="K1055" i="161"/>
  <c r="K1056" i="161"/>
  <c r="K1057" i="161"/>
  <c r="K1058" i="161"/>
  <c r="K1059" i="161"/>
  <c r="K1060" i="161"/>
  <c r="K1061" i="161"/>
  <c r="K1062" i="161"/>
  <c r="K1063" i="161"/>
  <c r="K1064" i="161"/>
  <c r="K1065" i="161"/>
  <c r="K1066" i="161"/>
  <c r="K1067" i="161"/>
  <c r="K1068" i="161"/>
  <c r="K1069" i="161"/>
  <c r="K1070" i="161"/>
  <c r="K1071" i="161"/>
  <c r="K1072" i="161"/>
  <c r="K1073" i="161"/>
  <c r="K1074" i="161"/>
  <c r="K1075" i="161"/>
  <c r="K1076" i="161"/>
  <c r="K1077" i="161"/>
  <c r="K1078" i="161"/>
  <c r="K1079" i="161"/>
  <c r="K1080" i="161"/>
  <c r="K1081" i="161"/>
  <c r="K1082" i="161"/>
  <c r="K1083" i="161"/>
  <c r="K1084" i="161"/>
  <c r="K1085" i="161"/>
  <c r="K1086" i="161"/>
  <c r="K1087" i="161"/>
  <c r="K1088" i="161"/>
  <c r="K1089" i="161"/>
  <c r="K1090" i="161"/>
  <c r="K1091" i="161"/>
  <c r="K1092" i="161"/>
  <c r="K1093" i="161"/>
  <c r="J2" i="161"/>
  <c r="J3" i="161"/>
  <c r="J4" i="161"/>
  <c r="J5" i="161"/>
  <c r="J6" i="161"/>
  <c r="J7" i="161"/>
  <c r="J8" i="161"/>
  <c r="J9" i="161"/>
  <c r="J10" i="161"/>
  <c r="J11" i="161"/>
  <c r="J12" i="161"/>
  <c r="J13" i="161"/>
  <c r="J14" i="161"/>
  <c r="J15" i="161"/>
  <c r="J16" i="161"/>
  <c r="J17" i="161"/>
  <c r="J18" i="161"/>
  <c r="J19" i="161"/>
  <c r="J20" i="161"/>
  <c r="J21" i="161"/>
  <c r="J22" i="161"/>
  <c r="J23" i="161"/>
  <c r="J24" i="161"/>
  <c r="J25" i="161"/>
  <c r="J26" i="161"/>
  <c r="J27" i="161"/>
  <c r="J28" i="161"/>
  <c r="J29" i="161"/>
  <c r="J30" i="161"/>
  <c r="J31" i="161"/>
  <c r="J32" i="161"/>
  <c r="J33" i="161"/>
  <c r="J34" i="161"/>
  <c r="J35" i="161"/>
  <c r="J36" i="161"/>
  <c r="J37" i="161"/>
  <c r="J38" i="161"/>
  <c r="J39" i="161"/>
  <c r="J40" i="161"/>
  <c r="J41" i="161"/>
  <c r="J42" i="161"/>
  <c r="J43" i="161"/>
  <c r="J44" i="161"/>
  <c r="J45" i="161"/>
  <c r="J46" i="161"/>
  <c r="J47" i="161"/>
  <c r="J48" i="161"/>
  <c r="J49" i="161"/>
  <c r="J50" i="161"/>
  <c r="J51" i="161"/>
  <c r="J52" i="161"/>
  <c r="J53" i="161"/>
  <c r="J54" i="161"/>
  <c r="J55" i="161"/>
  <c r="J56" i="161"/>
  <c r="J57" i="161"/>
  <c r="J58" i="161"/>
  <c r="J59" i="161"/>
  <c r="J60" i="161"/>
  <c r="J61" i="161"/>
  <c r="J62" i="161"/>
  <c r="J63" i="161"/>
  <c r="J64" i="161"/>
  <c r="J65" i="161"/>
  <c r="J66" i="161"/>
  <c r="J67" i="161"/>
  <c r="J68" i="161"/>
  <c r="J69" i="161"/>
  <c r="J70" i="161"/>
  <c r="J71" i="161"/>
  <c r="J72" i="161"/>
  <c r="J73" i="161"/>
  <c r="J74" i="161"/>
  <c r="J75" i="161"/>
  <c r="J76" i="161"/>
  <c r="J77" i="161"/>
  <c r="J78" i="161"/>
  <c r="J79" i="161"/>
  <c r="J80" i="161"/>
  <c r="J81" i="161"/>
  <c r="J82" i="161"/>
  <c r="J83" i="161"/>
  <c r="J84" i="161"/>
  <c r="J85" i="161"/>
  <c r="J86" i="161"/>
  <c r="J87" i="161"/>
  <c r="J88" i="161"/>
  <c r="J89" i="161"/>
  <c r="J90" i="161"/>
  <c r="J91" i="161"/>
  <c r="J92" i="161"/>
  <c r="J93" i="161"/>
  <c r="J94" i="161"/>
  <c r="J95" i="161"/>
  <c r="J96" i="161"/>
  <c r="J97" i="161"/>
  <c r="J98" i="161"/>
  <c r="J99" i="161"/>
  <c r="J100" i="161"/>
  <c r="J101" i="161"/>
  <c r="J102" i="161"/>
  <c r="J103" i="161"/>
  <c r="J104" i="161"/>
  <c r="J105" i="161"/>
  <c r="J106" i="161"/>
  <c r="J107" i="161"/>
  <c r="J108" i="161"/>
  <c r="J109" i="161"/>
  <c r="J110" i="161"/>
  <c r="J111" i="161"/>
  <c r="J112" i="161"/>
  <c r="J113" i="161"/>
  <c r="J114" i="161"/>
  <c r="J115" i="161"/>
  <c r="J116" i="161"/>
  <c r="J117" i="161"/>
  <c r="J118" i="161"/>
  <c r="J119" i="161"/>
  <c r="J120" i="161"/>
  <c r="J121" i="161"/>
  <c r="J122" i="161"/>
  <c r="J123" i="161"/>
  <c r="J124" i="161"/>
  <c r="J125" i="161"/>
  <c r="J126" i="161"/>
  <c r="J127" i="161"/>
  <c r="J128" i="161"/>
  <c r="J129" i="161"/>
  <c r="J130" i="161"/>
  <c r="J131" i="161"/>
  <c r="J132" i="161"/>
  <c r="J133" i="161"/>
  <c r="J134" i="161"/>
  <c r="J135" i="161"/>
  <c r="J136" i="161"/>
  <c r="J137" i="161"/>
  <c r="J138" i="161"/>
  <c r="J139" i="161"/>
  <c r="J140" i="161"/>
  <c r="J141" i="161"/>
  <c r="J142" i="161"/>
  <c r="J143" i="161"/>
  <c r="J144" i="161"/>
  <c r="J145" i="161"/>
  <c r="J146" i="161"/>
  <c r="J147" i="161"/>
  <c r="J148" i="161"/>
  <c r="J149" i="161"/>
  <c r="J150" i="161"/>
  <c r="J151" i="161"/>
  <c r="J152" i="161"/>
  <c r="J153" i="161"/>
  <c r="J154" i="161"/>
  <c r="J155" i="161"/>
  <c r="J156" i="161"/>
  <c r="J157" i="161"/>
  <c r="J158" i="161"/>
  <c r="J159" i="161"/>
  <c r="J160" i="161"/>
  <c r="J161" i="161"/>
  <c r="J162" i="161"/>
  <c r="J163" i="161"/>
  <c r="J164" i="161"/>
  <c r="J165" i="161"/>
  <c r="J166" i="161"/>
  <c r="J167" i="161"/>
  <c r="J168" i="161"/>
  <c r="J169" i="161"/>
  <c r="J170" i="161"/>
  <c r="J171" i="161"/>
  <c r="J172" i="161"/>
  <c r="J173" i="161"/>
  <c r="J174" i="161"/>
  <c r="J175" i="161"/>
  <c r="J176" i="161"/>
  <c r="J177" i="161"/>
  <c r="J178" i="161"/>
  <c r="J179" i="161"/>
  <c r="J180" i="161"/>
  <c r="J181" i="161"/>
  <c r="J182" i="161"/>
  <c r="J183" i="161"/>
  <c r="J184" i="161"/>
  <c r="J185" i="161"/>
  <c r="J186" i="161"/>
  <c r="J187" i="161"/>
  <c r="J188" i="161"/>
  <c r="J189" i="161"/>
  <c r="J190" i="161"/>
  <c r="J191" i="161"/>
  <c r="J192" i="161"/>
  <c r="J193" i="161"/>
  <c r="J194" i="161"/>
  <c r="J195" i="161"/>
  <c r="J196" i="161"/>
  <c r="J197" i="161"/>
  <c r="J198" i="161"/>
  <c r="J199" i="161"/>
  <c r="J200" i="161"/>
  <c r="J201" i="161"/>
  <c r="J202" i="161"/>
  <c r="J203" i="161"/>
  <c r="J204" i="161"/>
  <c r="J205" i="161"/>
  <c r="J206" i="161"/>
  <c r="J207" i="161"/>
  <c r="J208" i="161"/>
  <c r="J209" i="161"/>
  <c r="J210" i="161"/>
  <c r="J211" i="161"/>
  <c r="J212" i="161"/>
  <c r="J213" i="161"/>
  <c r="J214" i="161"/>
  <c r="J215" i="161"/>
  <c r="J216" i="161"/>
  <c r="J217" i="161"/>
  <c r="J218" i="161"/>
  <c r="J219" i="161"/>
  <c r="J220" i="161"/>
  <c r="J221" i="161"/>
  <c r="J222" i="161"/>
  <c r="J223" i="161"/>
  <c r="J224" i="161"/>
  <c r="J225" i="161"/>
  <c r="J226" i="161"/>
  <c r="J227" i="161"/>
  <c r="J228" i="161"/>
  <c r="J229" i="161"/>
  <c r="J230" i="161"/>
  <c r="J231" i="161"/>
  <c r="J232" i="161"/>
  <c r="J233" i="161"/>
  <c r="J234" i="161"/>
  <c r="J235" i="161"/>
  <c r="J236" i="161"/>
  <c r="J237" i="161"/>
  <c r="J238" i="161"/>
  <c r="J239" i="161"/>
  <c r="J240" i="161"/>
  <c r="J241" i="161"/>
  <c r="J242" i="161"/>
  <c r="J243" i="161"/>
  <c r="J244" i="161"/>
  <c r="J245" i="161"/>
  <c r="J246" i="161"/>
  <c r="J247" i="161"/>
  <c r="J248" i="161"/>
  <c r="J249" i="161"/>
  <c r="J250" i="161"/>
  <c r="J251" i="161"/>
  <c r="J252" i="161"/>
  <c r="J253" i="161"/>
  <c r="J254" i="161"/>
  <c r="J255" i="161"/>
  <c r="J256" i="161"/>
  <c r="J257" i="161"/>
  <c r="J258" i="161"/>
  <c r="J259" i="161"/>
  <c r="J260" i="161"/>
  <c r="J261" i="161"/>
  <c r="J262" i="161"/>
  <c r="J263" i="161"/>
  <c r="J264" i="161"/>
  <c r="J265" i="161"/>
  <c r="J266" i="161"/>
  <c r="J267" i="161"/>
  <c r="J268" i="161"/>
  <c r="J269" i="161"/>
  <c r="J270" i="161"/>
  <c r="J271" i="161"/>
  <c r="J272" i="161"/>
  <c r="J273" i="161"/>
  <c r="J274" i="161"/>
  <c r="J275" i="161"/>
  <c r="J276" i="161"/>
  <c r="J277" i="161"/>
  <c r="J278" i="161"/>
  <c r="J279" i="161"/>
  <c r="J280" i="161"/>
  <c r="J281" i="161"/>
  <c r="J282" i="161"/>
  <c r="J283" i="161"/>
  <c r="J284" i="161"/>
  <c r="J285" i="161"/>
  <c r="J286" i="161"/>
  <c r="J287" i="161"/>
  <c r="J288" i="161"/>
  <c r="J289" i="161"/>
  <c r="J290" i="161"/>
  <c r="J291" i="161"/>
  <c r="J292" i="161"/>
  <c r="J293" i="161"/>
  <c r="J294" i="161"/>
  <c r="J295" i="161"/>
  <c r="J296" i="161"/>
  <c r="J297" i="161"/>
  <c r="J298" i="161"/>
  <c r="J299" i="161"/>
  <c r="J300" i="161"/>
  <c r="J301" i="161"/>
  <c r="J302" i="161"/>
  <c r="J303" i="161"/>
  <c r="J304" i="161"/>
  <c r="J305" i="161"/>
  <c r="J306" i="161"/>
  <c r="J307" i="161"/>
  <c r="J308" i="161"/>
  <c r="J309" i="161"/>
  <c r="J310" i="161"/>
  <c r="J311" i="161"/>
  <c r="J312" i="161"/>
  <c r="J313" i="161"/>
  <c r="J314" i="161"/>
  <c r="J315" i="161"/>
  <c r="J316" i="161"/>
  <c r="J317" i="161"/>
  <c r="J318" i="161"/>
  <c r="J319" i="161"/>
  <c r="J320" i="161"/>
  <c r="J321" i="161"/>
  <c r="J322" i="161"/>
  <c r="J323" i="161"/>
  <c r="J324" i="161"/>
  <c r="J325" i="161"/>
  <c r="J326" i="161"/>
  <c r="J327" i="161"/>
  <c r="J328" i="161"/>
  <c r="J329" i="161"/>
  <c r="J330" i="161"/>
  <c r="J331" i="161"/>
  <c r="J332" i="161"/>
  <c r="J333" i="161"/>
  <c r="J334" i="161"/>
  <c r="J335" i="161"/>
  <c r="J336" i="161"/>
  <c r="J337" i="161"/>
  <c r="J338" i="161"/>
  <c r="J339" i="161"/>
  <c r="J340" i="161"/>
  <c r="J341" i="161"/>
  <c r="J342" i="161"/>
  <c r="J343" i="161"/>
  <c r="J344" i="161"/>
  <c r="J345" i="161"/>
  <c r="J346" i="161"/>
  <c r="J347" i="161"/>
  <c r="J348" i="161"/>
  <c r="J349" i="161"/>
  <c r="J350" i="161"/>
  <c r="J351" i="161"/>
  <c r="J352" i="161"/>
  <c r="J353" i="161"/>
  <c r="J354" i="161"/>
  <c r="J355" i="161"/>
  <c r="J356" i="161"/>
  <c r="J357" i="161"/>
  <c r="J358" i="161"/>
  <c r="J359" i="161"/>
  <c r="J360" i="161"/>
  <c r="J361" i="161"/>
  <c r="J362" i="161"/>
  <c r="J363" i="161"/>
  <c r="J364" i="161"/>
  <c r="J365" i="161"/>
  <c r="J366" i="161"/>
  <c r="J367" i="161"/>
  <c r="J368" i="161"/>
  <c r="J369" i="161"/>
  <c r="J370" i="161"/>
  <c r="J371" i="161"/>
  <c r="J372" i="161"/>
  <c r="J373" i="161"/>
  <c r="J374" i="161"/>
  <c r="J375" i="161"/>
  <c r="J376" i="161"/>
  <c r="J377" i="161"/>
  <c r="J378" i="161"/>
  <c r="J379" i="161"/>
  <c r="J380" i="161"/>
  <c r="J381" i="161"/>
  <c r="J382" i="161"/>
  <c r="J383" i="161"/>
  <c r="J384" i="161"/>
  <c r="J385" i="161"/>
  <c r="J386" i="161"/>
  <c r="J387" i="161"/>
  <c r="J388" i="161"/>
  <c r="J389" i="161"/>
  <c r="J390" i="161"/>
  <c r="J391" i="161"/>
  <c r="J392" i="161"/>
  <c r="J393" i="161"/>
  <c r="J394" i="161"/>
  <c r="J395" i="161"/>
  <c r="J396" i="161"/>
  <c r="J397" i="161"/>
  <c r="J398" i="161"/>
  <c r="J399" i="161"/>
  <c r="J400" i="161"/>
  <c r="J401" i="161"/>
  <c r="J402" i="161"/>
  <c r="J403" i="161"/>
  <c r="J404" i="161"/>
  <c r="J405" i="161"/>
  <c r="J406" i="161"/>
  <c r="J407" i="161"/>
  <c r="J408" i="161"/>
  <c r="J409" i="161"/>
  <c r="J410" i="161"/>
  <c r="J411" i="161"/>
  <c r="J412" i="161"/>
  <c r="J413" i="161"/>
  <c r="J414" i="161"/>
  <c r="J415" i="161"/>
  <c r="J416" i="161"/>
  <c r="J417" i="161"/>
  <c r="J418" i="161"/>
  <c r="J419" i="161"/>
  <c r="J420" i="161"/>
  <c r="J421" i="161"/>
  <c r="J422" i="161"/>
  <c r="J423" i="161"/>
  <c r="J424" i="161"/>
  <c r="J425" i="161"/>
  <c r="J426" i="161"/>
  <c r="J427" i="161"/>
  <c r="J428" i="161"/>
  <c r="J429" i="161"/>
  <c r="J430" i="161"/>
  <c r="J431" i="161"/>
  <c r="J432" i="161"/>
  <c r="J433" i="161"/>
  <c r="J434" i="161"/>
  <c r="J435" i="161"/>
  <c r="J436" i="161"/>
  <c r="J437" i="161"/>
  <c r="J438" i="161"/>
  <c r="J439" i="161"/>
  <c r="J440" i="161"/>
  <c r="J441" i="161"/>
  <c r="J442" i="161"/>
  <c r="J443" i="161"/>
  <c r="J444" i="161"/>
  <c r="J445" i="161"/>
  <c r="J446" i="161"/>
  <c r="J447" i="161"/>
  <c r="J448" i="161"/>
  <c r="J449" i="161"/>
  <c r="J450" i="161"/>
  <c r="J451" i="161"/>
  <c r="J452" i="161"/>
  <c r="J453" i="161"/>
  <c r="J454" i="161"/>
  <c r="J455" i="161"/>
  <c r="J456" i="161"/>
  <c r="J457" i="161"/>
  <c r="J458" i="161"/>
  <c r="J459" i="161"/>
  <c r="J460" i="161"/>
  <c r="J461" i="161"/>
  <c r="J462" i="161"/>
  <c r="J463" i="161"/>
  <c r="J464" i="161"/>
  <c r="J465" i="161"/>
  <c r="J466" i="161"/>
  <c r="J467" i="161"/>
  <c r="J468" i="161"/>
  <c r="J469" i="161"/>
  <c r="J470" i="161"/>
  <c r="J471" i="161"/>
  <c r="J472" i="161"/>
  <c r="J473" i="161"/>
  <c r="J474" i="161"/>
  <c r="J475" i="161"/>
  <c r="J476" i="161"/>
  <c r="J477" i="161"/>
  <c r="J478" i="161"/>
  <c r="J479" i="161"/>
  <c r="J480" i="161"/>
  <c r="J481" i="161"/>
  <c r="J482" i="161"/>
  <c r="J483" i="161"/>
  <c r="J484" i="161"/>
  <c r="J485" i="161"/>
  <c r="J486" i="161"/>
  <c r="J487" i="161"/>
  <c r="J488" i="161"/>
  <c r="J489" i="161"/>
  <c r="J490" i="161"/>
  <c r="J491" i="161"/>
  <c r="J492" i="161"/>
  <c r="J493" i="161"/>
  <c r="J494" i="161"/>
  <c r="J495" i="161"/>
  <c r="J496" i="161"/>
  <c r="J497" i="161"/>
  <c r="J498" i="161"/>
  <c r="J499" i="161"/>
  <c r="J500" i="161"/>
  <c r="J501" i="161"/>
  <c r="J502" i="161"/>
  <c r="J503" i="161"/>
  <c r="J504" i="161"/>
  <c r="J505" i="161"/>
  <c r="J506" i="161"/>
  <c r="J507" i="161"/>
  <c r="J508" i="161"/>
  <c r="J509" i="161"/>
  <c r="J510" i="161"/>
  <c r="J511" i="161"/>
  <c r="J512" i="161"/>
  <c r="J513" i="161"/>
  <c r="J514" i="161"/>
  <c r="J515" i="161"/>
  <c r="J516" i="161"/>
  <c r="J517" i="161"/>
  <c r="J518" i="161"/>
  <c r="J519" i="161"/>
  <c r="J520" i="161"/>
  <c r="J521" i="161"/>
  <c r="J522" i="161"/>
  <c r="J523" i="161"/>
  <c r="J524" i="161"/>
  <c r="J525" i="161"/>
  <c r="J526" i="161"/>
  <c r="J527" i="161"/>
  <c r="J528" i="161"/>
  <c r="J529" i="161"/>
  <c r="J530" i="161"/>
  <c r="J531" i="161"/>
  <c r="J532" i="161"/>
  <c r="J533" i="161"/>
  <c r="J534" i="161"/>
  <c r="J535" i="161"/>
  <c r="J536" i="161"/>
  <c r="J537" i="161"/>
  <c r="J538" i="161"/>
  <c r="J539" i="161"/>
  <c r="J540" i="161"/>
  <c r="J541" i="161"/>
  <c r="J542" i="161"/>
  <c r="J543" i="161"/>
  <c r="J544" i="161"/>
  <c r="J545" i="161"/>
  <c r="J546" i="161"/>
  <c r="J547" i="161"/>
  <c r="J548" i="161"/>
  <c r="J549" i="161"/>
  <c r="J550" i="161"/>
  <c r="J551" i="161"/>
  <c r="J552" i="161"/>
  <c r="J553" i="161"/>
  <c r="J554" i="161"/>
  <c r="J555" i="161"/>
  <c r="J556" i="161"/>
  <c r="J557" i="161"/>
  <c r="J558" i="161"/>
  <c r="J559" i="161"/>
  <c r="J560" i="161"/>
  <c r="J561" i="161"/>
  <c r="J562" i="161"/>
  <c r="J563" i="161"/>
  <c r="J564" i="161"/>
  <c r="J565" i="161"/>
  <c r="J566" i="161"/>
  <c r="J567" i="161"/>
  <c r="J568" i="161"/>
  <c r="J569" i="161"/>
  <c r="J570" i="161"/>
  <c r="J571" i="161"/>
  <c r="J572" i="161"/>
  <c r="J573" i="161"/>
  <c r="J574" i="161"/>
  <c r="J575" i="161"/>
  <c r="J576" i="161"/>
  <c r="J577" i="161"/>
  <c r="J578" i="161"/>
  <c r="J579" i="161"/>
  <c r="J580" i="161"/>
  <c r="J581" i="161"/>
  <c r="J582" i="161"/>
  <c r="J583" i="161"/>
  <c r="J584" i="161"/>
  <c r="J585" i="161"/>
  <c r="J586" i="161"/>
  <c r="J587" i="161"/>
  <c r="J588" i="161"/>
  <c r="J589" i="161"/>
  <c r="J590" i="161"/>
  <c r="J591" i="161"/>
  <c r="J592" i="161"/>
  <c r="J593" i="161"/>
  <c r="J594" i="161"/>
  <c r="J595" i="161"/>
  <c r="J596" i="161"/>
  <c r="J597" i="161"/>
  <c r="J598" i="161"/>
  <c r="J599" i="161"/>
  <c r="J600" i="161"/>
  <c r="J601" i="161"/>
  <c r="J602" i="161"/>
  <c r="J603" i="161"/>
  <c r="J604" i="161"/>
  <c r="J605" i="161"/>
  <c r="J606" i="161"/>
  <c r="J607" i="161"/>
  <c r="J608" i="161"/>
  <c r="J609" i="161"/>
  <c r="J610" i="161"/>
  <c r="J611" i="161"/>
  <c r="J612" i="161"/>
  <c r="J613" i="161"/>
  <c r="J614" i="161"/>
  <c r="J615" i="161"/>
  <c r="J616" i="161"/>
  <c r="J617" i="161"/>
  <c r="J618" i="161"/>
  <c r="J619" i="161"/>
  <c r="J620" i="161"/>
  <c r="J621" i="161"/>
  <c r="J622" i="161"/>
  <c r="J623" i="161"/>
  <c r="J624" i="161"/>
  <c r="J625" i="161"/>
  <c r="J626" i="161"/>
  <c r="J627" i="161"/>
  <c r="J628" i="161"/>
  <c r="J629" i="161"/>
  <c r="J630" i="161"/>
  <c r="J631" i="161"/>
  <c r="J632" i="161"/>
  <c r="J633" i="161"/>
  <c r="J634" i="161"/>
  <c r="J635" i="161"/>
  <c r="J636" i="161"/>
  <c r="J637" i="161"/>
  <c r="J638" i="161"/>
  <c r="J639" i="161"/>
  <c r="J640" i="161"/>
  <c r="J641" i="161"/>
  <c r="J642" i="161"/>
  <c r="J643" i="161"/>
  <c r="J644" i="161"/>
  <c r="J645" i="161"/>
  <c r="J646" i="161"/>
  <c r="J647" i="161"/>
  <c r="J648" i="161"/>
  <c r="J649" i="161"/>
  <c r="J650" i="161"/>
  <c r="J651" i="161"/>
  <c r="J652" i="161"/>
  <c r="J653" i="161"/>
  <c r="J654" i="161"/>
  <c r="J655" i="161"/>
  <c r="J656" i="161"/>
  <c r="J657" i="161"/>
  <c r="J658" i="161"/>
  <c r="J659" i="161"/>
  <c r="J660" i="161"/>
  <c r="J661" i="161"/>
  <c r="J662" i="161"/>
  <c r="J663" i="161"/>
  <c r="J664" i="161"/>
  <c r="J665" i="161"/>
  <c r="J666" i="161"/>
  <c r="J667" i="161"/>
  <c r="J668" i="161"/>
  <c r="J669" i="161"/>
  <c r="J670" i="161"/>
  <c r="J671" i="161"/>
  <c r="J672" i="161"/>
  <c r="J673" i="161"/>
  <c r="J674" i="161"/>
  <c r="J675" i="161"/>
  <c r="J676" i="161"/>
  <c r="J677" i="161"/>
  <c r="J678" i="161"/>
  <c r="J679" i="161"/>
  <c r="J680" i="161"/>
  <c r="J681" i="161"/>
  <c r="J682" i="161"/>
  <c r="J683" i="161"/>
  <c r="J684" i="161"/>
  <c r="J685" i="161"/>
  <c r="J686" i="161"/>
  <c r="J687" i="161"/>
  <c r="J688" i="161"/>
  <c r="J689" i="161"/>
  <c r="J690" i="161"/>
  <c r="J691" i="161"/>
  <c r="J692" i="161"/>
  <c r="J693" i="161"/>
  <c r="J694" i="161"/>
  <c r="J695" i="161"/>
  <c r="J696" i="161"/>
  <c r="J697" i="161"/>
  <c r="J698" i="161"/>
  <c r="J699" i="161"/>
  <c r="J700" i="161"/>
  <c r="J701" i="161"/>
  <c r="J702" i="161"/>
  <c r="J703" i="161"/>
  <c r="J704" i="161"/>
  <c r="J705" i="161"/>
  <c r="J706" i="161"/>
  <c r="J707" i="161"/>
  <c r="J708" i="161"/>
  <c r="J709" i="161"/>
  <c r="J710" i="161"/>
  <c r="J711" i="161"/>
  <c r="J712" i="161"/>
  <c r="J713" i="161"/>
  <c r="J714" i="161"/>
  <c r="J715" i="161"/>
  <c r="J716" i="161"/>
  <c r="J717" i="161"/>
  <c r="J718" i="161"/>
  <c r="J719" i="161"/>
  <c r="J720" i="161"/>
  <c r="J721" i="161"/>
  <c r="J722" i="161"/>
  <c r="J723" i="161"/>
  <c r="J724" i="161"/>
  <c r="J725" i="161"/>
  <c r="J726" i="161"/>
  <c r="J727" i="161"/>
  <c r="J728" i="161"/>
  <c r="J729" i="161"/>
  <c r="J730" i="161"/>
  <c r="J731" i="161"/>
  <c r="J732" i="161"/>
  <c r="J733" i="161"/>
  <c r="J734" i="161"/>
  <c r="J735" i="161"/>
  <c r="J736" i="161"/>
  <c r="J737" i="161"/>
  <c r="J738" i="161"/>
  <c r="J739" i="161"/>
  <c r="J740" i="161"/>
  <c r="J741" i="161"/>
  <c r="J742" i="161"/>
  <c r="J743" i="161"/>
  <c r="J744" i="161"/>
  <c r="J745" i="161"/>
  <c r="J746" i="161"/>
  <c r="J747" i="161"/>
  <c r="J748" i="161"/>
  <c r="J749" i="161"/>
  <c r="J750" i="161"/>
  <c r="J751" i="161"/>
  <c r="J752" i="161"/>
  <c r="J753" i="161"/>
  <c r="J754" i="161"/>
  <c r="J755" i="161"/>
  <c r="J756" i="161"/>
  <c r="J757" i="161"/>
  <c r="J758" i="161"/>
  <c r="J759" i="161"/>
  <c r="J760" i="161"/>
  <c r="J761" i="161"/>
  <c r="J762" i="161"/>
  <c r="J763" i="161"/>
  <c r="J764" i="161"/>
  <c r="J765" i="161"/>
  <c r="J766" i="161"/>
  <c r="J767" i="161"/>
  <c r="J768" i="161"/>
  <c r="J769" i="161"/>
  <c r="J770" i="161"/>
  <c r="J771" i="161"/>
  <c r="J772" i="161"/>
  <c r="J773" i="161"/>
  <c r="J774" i="161"/>
  <c r="J775" i="161"/>
  <c r="J776" i="161"/>
  <c r="J777" i="161"/>
  <c r="J778" i="161"/>
  <c r="J779" i="161"/>
  <c r="J780" i="161"/>
  <c r="J781" i="161"/>
  <c r="J782" i="161"/>
  <c r="J783" i="161"/>
  <c r="J784" i="161"/>
  <c r="J785" i="161"/>
  <c r="J786" i="161"/>
  <c r="J787" i="161"/>
  <c r="J788" i="161"/>
  <c r="J789" i="161"/>
  <c r="J790" i="161"/>
  <c r="J791" i="161"/>
  <c r="J792" i="161"/>
  <c r="J793" i="161"/>
  <c r="J794" i="161"/>
  <c r="J795" i="161"/>
  <c r="J796" i="161"/>
  <c r="J797" i="161"/>
  <c r="J798" i="161"/>
  <c r="J799" i="161"/>
  <c r="J800" i="161"/>
  <c r="J801" i="161"/>
  <c r="J802" i="161"/>
  <c r="J803" i="161"/>
  <c r="J804" i="161"/>
  <c r="J805" i="161"/>
  <c r="J806" i="161"/>
  <c r="J807" i="161"/>
  <c r="J808" i="161"/>
  <c r="J809" i="161"/>
  <c r="J810" i="161"/>
  <c r="J811" i="161"/>
  <c r="J812" i="161"/>
  <c r="J813" i="161"/>
  <c r="J814" i="161"/>
  <c r="J815" i="161"/>
  <c r="J816" i="161"/>
  <c r="J817" i="161"/>
  <c r="J818" i="161"/>
  <c r="J819" i="161"/>
  <c r="J820" i="161"/>
  <c r="J821" i="161"/>
  <c r="J822" i="161"/>
  <c r="J823" i="161"/>
  <c r="J824" i="161"/>
  <c r="J825" i="161"/>
  <c r="J826" i="161"/>
  <c r="J827" i="161"/>
  <c r="J828" i="161"/>
  <c r="J829" i="161"/>
  <c r="J830" i="161"/>
  <c r="J831" i="161"/>
  <c r="J832" i="161"/>
  <c r="J833" i="161"/>
  <c r="J834" i="161"/>
  <c r="J835" i="161"/>
  <c r="J836" i="161"/>
  <c r="J837" i="161"/>
  <c r="J838" i="161"/>
  <c r="J839" i="161"/>
  <c r="J840" i="161"/>
  <c r="J841" i="161"/>
  <c r="J842" i="161"/>
  <c r="J843" i="161"/>
  <c r="J844" i="161"/>
  <c r="J845" i="161"/>
  <c r="J846" i="161"/>
  <c r="J847" i="161"/>
  <c r="J848" i="161"/>
  <c r="J849" i="161"/>
  <c r="J850" i="161"/>
  <c r="J851" i="161"/>
  <c r="J852" i="161"/>
  <c r="J853" i="161"/>
  <c r="J854" i="161"/>
  <c r="J855" i="161"/>
  <c r="J856" i="161"/>
  <c r="J857" i="161"/>
  <c r="J858" i="161"/>
  <c r="J859" i="161"/>
  <c r="J860" i="161"/>
  <c r="J861" i="161"/>
  <c r="J862" i="161"/>
  <c r="J863" i="161"/>
  <c r="J864" i="161"/>
  <c r="J865" i="161"/>
  <c r="J866" i="161"/>
  <c r="J867" i="161"/>
  <c r="J868" i="161"/>
  <c r="J869" i="161"/>
  <c r="J870" i="161"/>
  <c r="J871" i="161"/>
  <c r="J872" i="161"/>
  <c r="J873" i="161"/>
  <c r="J874" i="161"/>
  <c r="J875" i="161"/>
  <c r="J876" i="161"/>
  <c r="J877" i="161"/>
  <c r="J878" i="161"/>
  <c r="J879" i="161"/>
  <c r="J880" i="161"/>
  <c r="J881" i="161"/>
  <c r="J882" i="161"/>
  <c r="J883" i="161"/>
  <c r="J884" i="161"/>
  <c r="J885" i="161"/>
  <c r="J886" i="161"/>
  <c r="J887" i="161"/>
  <c r="J888" i="161"/>
  <c r="J889" i="161"/>
  <c r="J890" i="161"/>
  <c r="J891" i="161"/>
  <c r="J892" i="161"/>
  <c r="J893" i="161"/>
  <c r="J894" i="161"/>
  <c r="J895" i="161"/>
  <c r="J896" i="161"/>
  <c r="J897" i="161"/>
  <c r="J898" i="161"/>
  <c r="J899" i="161"/>
  <c r="J900" i="161"/>
  <c r="J901" i="161"/>
  <c r="J902" i="161"/>
  <c r="J903" i="161"/>
  <c r="J904" i="161"/>
  <c r="J905" i="161"/>
  <c r="J906" i="161"/>
  <c r="J907" i="161"/>
  <c r="J908" i="161"/>
  <c r="J909" i="161"/>
  <c r="J910" i="161"/>
  <c r="J911" i="161"/>
  <c r="J912" i="161"/>
  <c r="J913" i="161"/>
  <c r="J914" i="161"/>
  <c r="J915" i="161"/>
  <c r="J916" i="161"/>
  <c r="J917" i="161"/>
  <c r="J918" i="161"/>
  <c r="J919" i="161"/>
  <c r="J920" i="161"/>
  <c r="J921" i="161"/>
  <c r="J922" i="161"/>
  <c r="J923" i="161"/>
  <c r="J924" i="161"/>
  <c r="J925" i="161"/>
  <c r="J926" i="161"/>
  <c r="J927" i="161"/>
  <c r="J928" i="161"/>
  <c r="J929" i="161"/>
  <c r="J930" i="161"/>
  <c r="J931" i="161"/>
  <c r="J932" i="161"/>
  <c r="J933" i="161"/>
  <c r="J934" i="161"/>
  <c r="J935" i="161"/>
  <c r="J936" i="161"/>
  <c r="J937" i="161"/>
  <c r="J938" i="161"/>
  <c r="J939" i="161"/>
  <c r="J940" i="161"/>
  <c r="J941" i="161"/>
  <c r="J942" i="161"/>
  <c r="J943" i="161"/>
  <c r="J944" i="161"/>
  <c r="J945" i="161"/>
  <c r="J946" i="161"/>
  <c r="J947" i="161"/>
  <c r="J948" i="161"/>
  <c r="J949" i="161"/>
  <c r="J950" i="161"/>
  <c r="J951" i="161"/>
  <c r="J952" i="161"/>
  <c r="J953" i="161"/>
  <c r="J954" i="161"/>
  <c r="J955" i="161"/>
  <c r="J956" i="161"/>
  <c r="J957" i="161"/>
  <c r="J958" i="161"/>
  <c r="J959" i="161"/>
  <c r="J960" i="161"/>
  <c r="J961" i="161"/>
  <c r="J962" i="161"/>
  <c r="J963" i="161"/>
  <c r="J964" i="161"/>
  <c r="J965" i="161"/>
  <c r="J966" i="161"/>
  <c r="J967" i="161"/>
  <c r="J968" i="161"/>
  <c r="J969" i="161"/>
  <c r="J970" i="161"/>
  <c r="J971" i="161"/>
  <c r="J972" i="161"/>
  <c r="J973" i="161"/>
  <c r="J974" i="161"/>
  <c r="J975" i="161"/>
  <c r="J976" i="161"/>
  <c r="J977" i="161"/>
  <c r="J978" i="161"/>
  <c r="J979" i="161"/>
  <c r="J980" i="161"/>
  <c r="J981" i="161"/>
  <c r="J982" i="161"/>
  <c r="J983" i="161"/>
  <c r="J984" i="161"/>
  <c r="J985" i="161"/>
  <c r="J986" i="161"/>
  <c r="J987" i="161"/>
  <c r="J988" i="161"/>
  <c r="J989" i="161"/>
  <c r="J990" i="161"/>
  <c r="J991" i="161"/>
  <c r="J992" i="161"/>
  <c r="J993" i="161"/>
  <c r="J994" i="161"/>
  <c r="J995" i="161"/>
  <c r="J996" i="161"/>
  <c r="J997" i="161"/>
  <c r="J998" i="161"/>
  <c r="J999" i="161"/>
  <c r="J1000" i="161"/>
  <c r="J1001" i="161"/>
  <c r="J1002" i="161"/>
  <c r="J1003" i="161"/>
  <c r="J1004" i="161"/>
  <c r="J1005" i="161"/>
  <c r="J1006" i="161"/>
  <c r="J1007" i="161"/>
  <c r="J1008" i="161"/>
  <c r="J1009" i="161"/>
  <c r="J1010" i="161"/>
  <c r="J1011" i="161"/>
  <c r="J1012" i="161"/>
  <c r="J1013" i="161"/>
  <c r="J1014" i="161"/>
  <c r="J1015" i="161"/>
  <c r="J1016" i="161"/>
  <c r="J1017" i="161"/>
  <c r="J1018" i="161"/>
  <c r="J1019" i="161"/>
  <c r="J1020" i="161"/>
  <c r="J1021" i="161"/>
  <c r="J1022" i="161"/>
  <c r="J1023" i="161"/>
  <c r="J1024" i="161"/>
  <c r="J1025" i="161"/>
  <c r="J1026" i="161"/>
  <c r="J1027" i="161"/>
  <c r="J1028" i="161"/>
  <c r="J1029" i="161"/>
  <c r="J1030" i="161"/>
  <c r="J1031" i="161"/>
  <c r="J1032" i="161"/>
  <c r="J1033" i="161"/>
  <c r="J1034" i="161"/>
  <c r="J1035" i="161"/>
  <c r="J1036" i="161"/>
  <c r="J1037" i="161"/>
  <c r="J1038" i="161"/>
  <c r="J1039" i="161"/>
  <c r="J1040" i="161"/>
  <c r="J1041" i="161"/>
  <c r="J1042" i="161"/>
  <c r="J1043" i="161"/>
  <c r="J1044" i="161"/>
  <c r="J1045" i="161"/>
  <c r="J1046" i="161"/>
  <c r="J1047" i="161"/>
  <c r="J1048" i="161"/>
  <c r="J1049" i="161"/>
  <c r="J1050" i="161"/>
  <c r="J1051" i="161"/>
  <c r="J1052" i="161"/>
  <c r="J1053" i="161"/>
  <c r="J1054" i="161"/>
  <c r="J1055" i="161"/>
  <c r="J1056" i="161"/>
  <c r="J1057" i="161"/>
  <c r="J1058" i="161"/>
  <c r="J1059" i="161"/>
  <c r="J1060" i="161"/>
  <c r="J1061" i="161"/>
  <c r="J1062" i="161"/>
  <c r="J1063" i="161"/>
  <c r="J1064" i="161"/>
  <c r="J1065" i="161"/>
  <c r="J1066" i="161"/>
  <c r="J1067" i="161"/>
  <c r="J1068" i="161"/>
  <c r="J1069" i="161"/>
  <c r="J1070" i="161"/>
  <c r="J1071" i="161"/>
  <c r="J1072" i="161"/>
  <c r="J1073" i="161"/>
  <c r="J1074" i="161"/>
  <c r="J1075" i="161"/>
  <c r="J1076" i="161"/>
  <c r="J1077" i="161"/>
  <c r="J1078" i="161"/>
  <c r="J1079" i="161"/>
  <c r="J1080" i="161"/>
  <c r="J1081" i="161"/>
  <c r="J1082" i="161"/>
  <c r="J1083" i="161"/>
  <c r="J1084" i="161"/>
  <c r="J1085" i="161"/>
  <c r="J1086" i="161"/>
  <c r="J1087" i="161"/>
  <c r="J1088" i="161"/>
  <c r="J1089" i="161"/>
  <c r="J1090" i="161"/>
  <c r="J1091" i="161"/>
  <c r="J1092" i="161"/>
  <c r="J1093" i="161"/>
  <c r="L1" i="160"/>
  <c r="C32" i="164"/>
  <c r="AA3" i="164"/>
  <c r="AA5" i="164"/>
  <c r="AA4" i="164"/>
  <c r="C38" i="164"/>
  <c r="AA7" i="164" s="1"/>
  <c r="L1" i="163"/>
  <c r="AA6" i="164" l="1"/>
  <c r="C34" i="164" s="1"/>
  <c r="C40" i="164" s="1"/>
  <c r="B17" i="164"/>
  <c r="AA8" i="164" l="1"/>
  <c r="V1" i="14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3A95154-4FE6-486D-93C2-5F68114FB2DF}" keepAlive="1" name="Requête - Catalogue" description="Connexion à la requête « Catalogue » dans le classeur." type="5" refreshedVersion="8" refreshOnLoad="1" saveData="1">
    <dbPr connection="Provider=Microsoft.Mashup.OleDb.1;Data Source=$Workbook$;Location=Catalogue;Extended Properties=&quot;&quot;" command="SELECT * FROM [Catalogue]"/>
  </connection>
  <connection id="2" xr16:uid="{F22F4510-C95E-4DB2-9D3D-76EB0F57196F}" keepAlive="1" name="Requête - Table_Lieu_Genre" description="Connexion à la requête « Table_Lieu_Genre » dans le classeur." type="5" refreshedVersion="0" background="1">
    <dbPr connection="Provider=Microsoft.Mashup.OleDb.1;Data Source=$Workbook$;Location=Table_Lieu_Genre;Extended Properties=&quot;&quot;" command="SELECT * FROM [Table_Lieu_Genre]"/>
  </connection>
  <connection id="3" xr16:uid="{421044A7-4D1F-4E6D-8485-364B7C06C677}" keepAlive="1" name="Requête - Tableau_bord" description="Connexion à la requête « Tableau_bord » dans le classeur." type="5" refreshedVersion="8" refreshOnLoad="1" saveData="1">
    <dbPr connection="Provider=Microsoft.Mashup.OleDb.1;Data Source=$Workbook$;Location=Tableau_bord;Extended Properties=&quot;&quot;" command="SELECT * FROM [Tableau_bord]"/>
  </connection>
</connections>
</file>

<file path=xl/sharedStrings.xml><?xml version="1.0" encoding="utf-8"?>
<sst xmlns="http://schemas.openxmlformats.org/spreadsheetml/2006/main" count="10523" uniqueCount="413">
  <si>
    <t>Total général</t>
  </si>
  <si>
    <t>Date</t>
  </si>
  <si>
    <t>Montant</t>
  </si>
  <si>
    <t>Type</t>
  </si>
  <si>
    <t>Fournisseur</t>
  </si>
  <si>
    <t>Lieu</t>
  </si>
  <si>
    <t>Année</t>
  </si>
  <si>
    <t>Id_Article</t>
  </si>
  <si>
    <t>Désignations</t>
  </si>
  <si>
    <t>Prix</t>
  </si>
  <si>
    <t>Référence</t>
  </si>
  <si>
    <t>Quantité</t>
  </si>
  <si>
    <t>Total</t>
  </si>
  <si>
    <t>Somme de Total</t>
  </si>
  <si>
    <t>Historique</t>
  </si>
  <si>
    <t>Advini</t>
  </si>
  <si>
    <t>OBD</t>
  </si>
  <si>
    <t>Chablis AOP/Domaine Laroche 1,5L/Btl</t>
  </si>
  <si>
    <t>Chablis AOP/Domaine Laroche/St Martin</t>
  </si>
  <si>
    <t>Champagne AOP Brut/Taittinger</t>
  </si>
  <si>
    <t>Champagne AOP Rosé / Taittinger</t>
  </si>
  <si>
    <t>Champagne St Gall Brut tradition 1/2 Btl</t>
  </si>
  <si>
    <t>Champagne St Gall Brut Tradition 1er cru</t>
  </si>
  <si>
    <t>Champomy</t>
  </si>
  <si>
    <t>Chardonnay IGP/Domaine La Chevaliere</t>
  </si>
  <si>
    <t>Chateauneuf du PapeAOP / Clos de Oratoire</t>
  </si>
  <si>
    <t>Coteaux de L'Aubance/Bois Mozé</t>
  </si>
  <si>
    <t>Crémant rosé/Bois Mozé</t>
  </si>
  <si>
    <t>Crozes Hermitage AOP/Domaine Ogier/L'Oriental</t>
  </si>
  <si>
    <t>Gevrey Chambertin AOP/Dom Champy/V.Vignes</t>
  </si>
  <si>
    <t>Mediterranée IGP/Epure</t>
  </si>
  <si>
    <t>Muscat Alsace</t>
  </si>
  <si>
    <t>Pernand Vergelesses AOP M.Champy</t>
  </si>
  <si>
    <t>Pinot noir IGP/Domaine La Chevalière</t>
  </si>
  <si>
    <t>Rosé de loire Bois Mozé</t>
  </si>
  <si>
    <t>Savigny Les Beaunes AOP/Domaine Champy</t>
  </si>
  <si>
    <t>Viognier</t>
  </si>
  <si>
    <t>Amaretto Di Saronno/Btl</t>
  </si>
  <si>
    <t>Anistte Marie Brizard /Btl</t>
  </si>
  <si>
    <t>Aperol 70cl / Btl</t>
  </si>
  <si>
    <t>Ardberg 10 ans 70cl / Btl</t>
  </si>
  <si>
    <t>Armagnac Bordeneuve VSOP/Btl</t>
  </si>
  <si>
    <t>Asahi 33Cl /Btl</t>
  </si>
  <si>
    <t>Baileys/Btl</t>
  </si>
  <si>
    <t>Bally 7 ans</t>
  </si>
  <si>
    <t xml:space="preserve">Bière Kronenbourg 1664 </t>
  </si>
  <si>
    <t>Bourbon Four Roses 70cl / Btl</t>
  </si>
  <si>
    <t>Bourbon Maker's Mark 70cl / Btl</t>
  </si>
  <si>
    <t>Bourbon Woodford Reserve D.O</t>
  </si>
  <si>
    <t>Bretzel  2,5kg</t>
  </si>
  <si>
    <t>Bushmills Original</t>
  </si>
  <si>
    <t>Calvados Christian Drouin 18 ans Hors D'age</t>
  </si>
  <si>
    <t>Campari/Btl</t>
  </si>
  <si>
    <t>Captain Morgan</t>
  </si>
  <si>
    <t>Cardhu Amber Rock</t>
  </si>
  <si>
    <t>Chateldon 75cl Btl</t>
  </si>
  <si>
    <t>Chip's paquets 500g</t>
  </si>
  <si>
    <t>Chouffe blonde 33cl/Btl</t>
  </si>
  <si>
    <t>Citadelle 70cl / Btl</t>
  </si>
  <si>
    <t>Cognac Bache Gabrielsen American Oak</t>
  </si>
  <si>
    <t>Cognac Chauteau Montifaud L50</t>
  </si>
  <si>
    <t>Cognac Chauteau Montifaud VSOP</t>
  </si>
  <si>
    <t>Cognac Chauteau Montifaud XO</t>
  </si>
  <si>
    <t>Cointreau/Btl</t>
  </si>
  <si>
    <t>Compte de Grasse 44N 50cl / Btl</t>
  </si>
  <si>
    <t>Crème de Framboise 1L/Btl</t>
  </si>
  <si>
    <t>Crème de Griotte</t>
  </si>
  <si>
    <t>Crème de Peche 1L/Btl</t>
  </si>
  <si>
    <t>Curacao Bleu/Btl</t>
  </si>
  <si>
    <t>Dorly's 12 Ans</t>
  </si>
  <si>
    <t>Eddu Gold 10 ans</t>
  </si>
  <si>
    <t>EVIAN 1L/ BTL</t>
  </si>
  <si>
    <t>EVIAN PET 1L/ BTL</t>
  </si>
  <si>
    <t>Evian verre 50cl</t>
  </si>
  <si>
    <t>Flor de cana 18 ans</t>
  </si>
  <si>
    <t>Fraise des bois</t>
  </si>
  <si>
    <t>Fut Bud 30L</t>
  </si>
  <si>
    <t>Fut Leffe Blonde 20L</t>
  </si>
  <si>
    <t>Get 27/Btl 100cl</t>
  </si>
  <si>
    <t>Get 31/Btl 100 cl</t>
  </si>
  <si>
    <t>Glenkinchie 12 ans</t>
  </si>
  <si>
    <t>Glenmorangie 10 ans</t>
  </si>
  <si>
    <t>Glenmorangie 14 ans Quinta Ruban</t>
  </si>
  <si>
    <t>Grand Marnier Jaune/Btl</t>
  </si>
  <si>
    <t>Grant's</t>
  </si>
  <si>
    <t>H2B 70cl / Btl</t>
  </si>
  <si>
    <t>Hampden 8 ans</t>
  </si>
  <si>
    <t>Hampden HLCF Classic Overproof</t>
  </si>
  <si>
    <t>Havana 3 ans 70 cl/btl</t>
  </si>
  <si>
    <t>Havana 7 ans</t>
  </si>
  <si>
    <t>Hendrick's 70cl / Btl</t>
  </si>
  <si>
    <t>Ice Tea PET 1L/Btl</t>
  </si>
  <si>
    <t>IPA Vedett blonde 33cl</t>
  </si>
  <si>
    <t>J&amp;B</t>
  </si>
  <si>
    <t>Jack Daniel's 70 cl / Btl</t>
  </si>
  <si>
    <t>Jack Daniel's Rye</t>
  </si>
  <si>
    <t>Johnnie Walker Blue Label</t>
  </si>
  <si>
    <t>Johnnie Walker Red Label</t>
  </si>
  <si>
    <t>Kopke 10 ans Tawny</t>
  </si>
  <si>
    <t>Kopke blanc/Btl</t>
  </si>
  <si>
    <t>Kopke rouge ruby/Btl</t>
  </si>
  <si>
    <t>Laphroaig 10 ans</t>
  </si>
  <si>
    <t>Leblon</t>
  </si>
  <si>
    <t>Lillet Blanc</t>
  </si>
  <si>
    <t>Limonade Steff PET 1,5L/Btl</t>
  </si>
  <si>
    <t>Limoncello</t>
  </si>
  <si>
    <t>Malibu/Btl</t>
  </si>
  <si>
    <t>Martini Bianco 100cl / Btl</t>
  </si>
  <si>
    <t>Martini Rosso 100cl / Btl</t>
  </si>
  <si>
    <t>Menthe pastille</t>
  </si>
  <si>
    <t>Mezcal Los Siete Misterios Doba Yej</t>
  </si>
  <si>
    <t>Mount Gay XO Triple Cask</t>
  </si>
  <si>
    <t>Nikka Coffee grain</t>
  </si>
  <si>
    <t>Noilly Prat Dry 70cl / Btl</t>
  </si>
  <si>
    <t>Nusbaumer Poire Williams Selection</t>
  </si>
  <si>
    <t>Orangina 33cl/Btl</t>
  </si>
  <si>
    <t>Ozmoz cash finish cognac 50cl / Btl</t>
  </si>
  <si>
    <t>Ozmoz classic 70cl / Btl</t>
  </si>
  <si>
    <t>Pago Abricot 20cl/Btl</t>
  </si>
  <si>
    <t>Pago Ananas 1L/Btl</t>
  </si>
  <si>
    <t>Pago Ananas 20cl/Btl</t>
  </si>
  <si>
    <t>Pago fraise 20cl/Btl</t>
  </si>
  <si>
    <t>Pago Orange 20cl/Btl</t>
  </si>
  <si>
    <t>Pago Pomme 20cl/Btl</t>
  </si>
  <si>
    <t>Pago Tomate 20cl/Btl</t>
  </si>
  <si>
    <t>Patron reposado/Btl</t>
  </si>
  <si>
    <t>Patron Silver/Btl</t>
  </si>
  <si>
    <t>Pepsi cola PET 1,5L/Btl</t>
  </si>
  <si>
    <t>Pepsi max 33cl/Btl</t>
  </si>
  <si>
    <t>Pepsi Reg 33cl/Btl</t>
  </si>
  <si>
    <t>Perrier 33cl/Btl</t>
  </si>
  <si>
    <t>Perrier Fines bulles 100cl Btl</t>
  </si>
  <si>
    <t>Perrier Fines bulles 50cl</t>
  </si>
  <si>
    <t>Picon bière 1L</t>
  </si>
  <si>
    <t>Pietra Ambrée 33cl</t>
  </si>
  <si>
    <t>Plantation original Dark</t>
  </si>
  <si>
    <t>Plantation Stiggin's Fancy Pineapple</t>
  </si>
  <si>
    <t>Porto blanc/Btl</t>
  </si>
  <si>
    <t>Pulco Citron vert 70cl/Btl</t>
  </si>
  <si>
    <t>Quintinye Blanc 70cl / Btl</t>
  </si>
  <si>
    <t>Quintinye Dry 70cl / Btl</t>
  </si>
  <si>
    <t>Quintinye Rouge 70cl/btl</t>
  </si>
  <si>
    <t>Rhum Diplomatico 70cl /Btl</t>
  </si>
  <si>
    <t>Ricard/Btl</t>
  </si>
  <si>
    <t>Romarin Marie Brizard 50cl /Btl</t>
  </si>
  <si>
    <t>Saint Germain</t>
  </si>
  <si>
    <t>San Pellegrino 100cl/Btl</t>
  </si>
  <si>
    <t>San Pellegrino 50cl</t>
  </si>
  <si>
    <t>Schweppes Ginger Ale 20cl/Btl</t>
  </si>
  <si>
    <t>Schweppes Ginger Beer 20cl/Btl</t>
  </si>
  <si>
    <t>Schweppes Indian tonic 25cl/Btl</t>
  </si>
  <si>
    <t>Schweppes tonic PET 1,5/BTL</t>
  </si>
  <si>
    <t>Seven up</t>
  </si>
  <si>
    <t>Sirop Monin Agave 70cl</t>
  </si>
  <si>
    <t>Sirop monin banane verte</t>
  </si>
  <si>
    <t>Sirop Monin Citron 1L/Btl</t>
  </si>
  <si>
    <t>Sirop Monin d'orgeat 1L</t>
  </si>
  <si>
    <t>Sirop Monin Falernum 70 cl</t>
  </si>
  <si>
    <t>Sirop Monin Fraise 1L/Btl</t>
  </si>
  <si>
    <t>Sirop Monin Grenadine 1L/Btl</t>
  </si>
  <si>
    <t>Sirop Monin Menthe 1L/Btl</t>
  </si>
  <si>
    <t>Sirop Monin Peche 1L/Btl</t>
  </si>
  <si>
    <t>Sirop Monin Sucre de canne 1L/Btl</t>
  </si>
  <si>
    <t>Suze</t>
  </si>
  <si>
    <t>Tequila/Btl</t>
  </si>
  <si>
    <t>Tube Co2 Carboxy/Btl</t>
  </si>
  <si>
    <t>Vittel 1L /Btl</t>
  </si>
  <si>
    <t>Vittel 50cl/Btl</t>
  </si>
  <si>
    <t>Vodka Absolut Blue</t>
  </si>
  <si>
    <t>Vodka Belvedere 70 cl / btl</t>
  </si>
  <si>
    <t>Vodka grey goose 70 cl / btl</t>
  </si>
  <si>
    <t>Whisky Lagavulin 16 ans 70cl / Btl</t>
  </si>
  <si>
    <t>Whisky Nikka from the Barrel</t>
  </si>
  <si>
    <t>Whistle Pig 10 ans Small Batch Rye</t>
  </si>
  <si>
    <t>Zacapa Centenario XO</t>
  </si>
  <si>
    <t>Blancs</t>
  </si>
  <si>
    <t>Rouges</t>
  </si>
  <si>
    <t>Champagnes</t>
  </si>
  <si>
    <t>Rosés</t>
  </si>
  <si>
    <t>Eaux</t>
  </si>
  <si>
    <t>Désignation</t>
  </si>
  <si>
    <t>Réf</t>
  </si>
  <si>
    <t>Qté</t>
  </si>
  <si>
    <t>Bordeaux AOP/Allée de Jules Bl</t>
  </si>
  <si>
    <t>Bordeaux AOP/Moueix/Allée de Jules R</t>
  </si>
  <si>
    <t>Proseco</t>
  </si>
  <si>
    <t>Coca 33cl</t>
  </si>
  <si>
    <t>Coca Zéro 33cl</t>
  </si>
  <si>
    <t>Jus de Pamplemousse Granini 20Cl</t>
  </si>
  <si>
    <t>Ice Tea PET 1L</t>
  </si>
  <si>
    <t>Jus Pêche Caraibos 1L</t>
  </si>
  <si>
    <t>Orangina 33 Cl Ct</t>
  </si>
  <si>
    <t>Papillon Orange 1L</t>
  </si>
  <si>
    <t>Papillon Orange 25Cl</t>
  </si>
  <si>
    <t>Papillon Poire 25Cl</t>
  </si>
  <si>
    <t>Papillon Pomme 1L</t>
  </si>
  <si>
    <t>Papillon Pomme 25Cl</t>
  </si>
  <si>
    <t>Pepsi Max 1.5L</t>
  </si>
  <si>
    <t>Pepsi Max 33cl</t>
  </si>
  <si>
    <t>Red Bull 25cl Ct</t>
  </si>
  <si>
    <t>Jus Ananas Caraibos 1L/btl</t>
  </si>
  <si>
    <t>Jus Orange Caraibos 1L/btl</t>
  </si>
  <si>
    <t>Jus Pomme Caraibos 1L/btl</t>
  </si>
  <si>
    <t>Jus Cranberries Caraibos 1L</t>
  </si>
  <si>
    <t>Jus Poire Caraibos  1L</t>
  </si>
  <si>
    <t>Sirop Monin Fleur de sureau</t>
  </si>
  <si>
    <t>Sirop Monin Pamplemousse 70 cl</t>
  </si>
  <si>
    <t>Sirop Monin Vanille</t>
  </si>
  <si>
    <t>Sirop Monin Chataigne</t>
  </si>
  <si>
    <t>Sirop Monin Caramel</t>
  </si>
  <si>
    <t>Sirop Monin Lavande</t>
  </si>
  <si>
    <t>Sirop Monin Framboise</t>
  </si>
  <si>
    <t>Sirop Monin Cinamon</t>
  </si>
  <si>
    <t>France Boisson</t>
  </si>
  <si>
    <t>Lieux</t>
  </si>
  <si>
    <t>Genre</t>
  </si>
  <si>
    <t>Stock</t>
  </si>
  <si>
    <t>Bar 1</t>
  </si>
  <si>
    <t>Bar 2</t>
  </si>
  <si>
    <t>Bar 3</t>
  </si>
  <si>
    <t>Bar 4</t>
  </si>
  <si>
    <t>Bar 5</t>
  </si>
  <si>
    <t>Angostura Bitter</t>
  </si>
  <si>
    <t>Déspérados</t>
  </si>
  <si>
    <t>Fever Tree Ginger</t>
  </si>
  <si>
    <t>Gin Beefeater</t>
  </si>
  <si>
    <t>Ginette20L</t>
  </si>
  <si>
    <t>Limoncello Scogliera</t>
  </si>
  <si>
    <t>Liqueur Italicus</t>
  </si>
  <si>
    <t>Pisco Demonico</t>
  </si>
  <si>
    <t>Rhum Bacardi Spiced</t>
  </si>
  <si>
    <t>Retro</t>
  </si>
  <si>
    <t>Alcools</t>
  </si>
  <si>
    <t>Réf.</t>
  </si>
  <si>
    <t>Prix Actuel</t>
  </si>
  <si>
    <t>Sirop Tesseire pêche 1L</t>
  </si>
  <si>
    <t>Pago Mangue 20cl/BTL</t>
  </si>
  <si>
    <t>Solides</t>
  </si>
  <si>
    <t>Liquides</t>
  </si>
  <si>
    <t>SolidesCalc</t>
  </si>
  <si>
    <t>LiquidesCalc</t>
  </si>
  <si>
    <t>AlcoolsCalc</t>
  </si>
  <si>
    <t>Total Stock</t>
  </si>
  <si>
    <t>Total_Inv</t>
  </si>
  <si>
    <t>Vieux Pineau Rouge 75 CL/Btl</t>
  </si>
  <si>
    <t>La Fée Parisienne Absinthe Supérieur /Btl</t>
  </si>
  <si>
    <t>Fut Hoegaarden blanche 20 L</t>
  </si>
  <si>
    <t>Bacardi (Carta Blanca)</t>
  </si>
  <si>
    <t>Beaujolais</t>
  </si>
  <si>
    <t>Châteauneuf-du-Pape AOP/Clos Oratoire</t>
  </si>
  <si>
    <t xml:space="preserve">Cognac Château Montifaud VS 70 cl </t>
  </si>
  <si>
    <t>Côtes-du-Rhône AOP/Caprice Antoine</t>
  </si>
  <si>
    <t>Côtes-du-Rhône AOP/Domaine Ogier/Caprices A.</t>
  </si>
  <si>
    <t>Crème de cassis 1 L/Btl</t>
  </si>
  <si>
    <t>Crème de Mûre 1L/Btl</t>
  </si>
  <si>
    <t>Médoc AOP/Cru bourgeois/Château Lacombe</t>
  </si>
  <si>
    <t>Pol Rémy demi-sec</t>
  </si>
  <si>
    <t>Sirop Monin Thé à la pêche 70 cl</t>
  </si>
  <si>
    <t>The Macallan 12 ans double Cask</t>
  </si>
  <si>
    <t xml:space="preserve">Whisky Talisker (Port Ruiche)  </t>
  </si>
  <si>
    <t>Tequila Blanco El Jimador</t>
  </si>
  <si>
    <t>OCTOBRE 2025</t>
  </si>
  <si>
    <t>Inventaire de début de mois</t>
  </si>
  <si>
    <t>Boisson perso 100%- Prix Cost</t>
  </si>
  <si>
    <t>Crédits Offerts Commerciales - Prix Cost</t>
  </si>
  <si>
    <t xml:space="preserve">Autres Crédits </t>
  </si>
  <si>
    <t xml:space="preserve">Crédits Transfers Cuisine =&gt; Salle </t>
  </si>
  <si>
    <t>Inventaire de fin de mois</t>
  </si>
  <si>
    <t>Consommations</t>
  </si>
  <si>
    <t>TOTAL CAHT Consolidé</t>
  </si>
  <si>
    <t xml:space="preserve">  ** COST % **</t>
  </si>
  <si>
    <t>REVENUE  du mois en cours</t>
  </si>
  <si>
    <t>Régul CAHT</t>
  </si>
  <si>
    <t>Mois Sélectionné</t>
  </si>
  <si>
    <t>AOÛT 2025</t>
  </si>
  <si>
    <t>SEPTEMBRE 2025</t>
  </si>
  <si>
    <t>NOVEMBRE 2025</t>
  </si>
  <si>
    <t>Rapport mensuel clôture ratio boissons</t>
  </si>
  <si>
    <t>Total Bar 5</t>
  </si>
  <si>
    <t>Total Bar 1</t>
  </si>
  <si>
    <t>Total Bar 4</t>
  </si>
  <si>
    <t>Total Bar 3</t>
  </si>
  <si>
    <t>Total Bar 2</t>
  </si>
  <si>
    <t xml:space="preserve">Achats Mensuels </t>
  </si>
  <si>
    <t>Softs</t>
  </si>
  <si>
    <t>Taux</t>
  </si>
  <si>
    <t>2025-12</t>
  </si>
  <si>
    <t>Autre</t>
  </si>
  <si>
    <t>Johnnie Walker Black Label</t>
  </si>
  <si>
    <t>Whisky Talisker/Btl</t>
  </si>
  <si>
    <t>Chip s Brets</t>
  </si>
  <si>
    <t>Vittel 20Cl</t>
  </si>
  <si>
    <t>Domo91</t>
  </si>
  <si>
    <t>Injection Juillet 2025</t>
  </si>
  <si>
    <t>Injection Aout 2025</t>
  </si>
  <si>
    <t>Injection Septembre 2025</t>
  </si>
  <si>
    <t xml:space="preserve">Gin mare </t>
  </si>
  <si>
    <t>Liqueur cointreau</t>
  </si>
  <si>
    <t>Liqueur de café kahlua</t>
  </si>
  <si>
    <t>Nectar fraise c.pappilon 25cl</t>
  </si>
  <si>
    <t>Fever tree ginger ale</t>
  </si>
  <si>
    <t>Fever tree ginger beer</t>
  </si>
  <si>
    <t xml:space="preserve">Fever tree tonic water </t>
  </si>
  <si>
    <t>Jus de tomate c.papillon 25 cl</t>
  </si>
  <si>
    <t>Nectar fraise c.papillon 25 cl</t>
  </si>
  <si>
    <t>Sprite 25cl/Btl</t>
  </si>
  <si>
    <t>Ermitage</t>
  </si>
  <si>
    <t>Pro a Pro</t>
  </si>
  <si>
    <t>Non</t>
  </si>
  <si>
    <t>Cacahuete paquet 1kg</t>
  </si>
  <si>
    <t>Imcompris (moelleux)</t>
  </si>
  <si>
    <t>L'avenir</t>
  </si>
  <si>
    <t>Ice tea peche</t>
  </si>
  <si>
    <t>Pago orange nectar 1L/btl</t>
  </si>
  <si>
    <t>Pago pomme 1l /btl</t>
  </si>
  <si>
    <t>2025-11</t>
  </si>
  <si>
    <t>2025-10</t>
  </si>
  <si>
    <t>2025-09</t>
  </si>
  <si>
    <t>2025-08</t>
  </si>
  <si>
    <t>2025-07</t>
  </si>
  <si>
    <t>2025-06</t>
  </si>
  <si>
    <t>Designations</t>
  </si>
  <si>
    <t>orangina 1,5l</t>
  </si>
  <si>
    <t>DÉCEMBRE 2025</t>
  </si>
  <si>
    <t xml:space="preserve">Bacardi Carta Oro </t>
  </si>
  <si>
    <t>Argotier le Tombeur</t>
  </si>
  <si>
    <t>Argotier le Velours</t>
  </si>
  <si>
    <t>2026-01</t>
  </si>
  <si>
    <t>Bar1</t>
  </si>
  <si>
    <t>Liqueur de passoa</t>
  </si>
  <si>
    <t>Materiel</t>
  </si>
  <si>
    <t>DateDoc</t>
  </si>
  <si>
    <t>Annee</t>
  </si>
  <si>
    <t>MoisAffiche</t>
  </si>
  <si>
    <t>TypeLigne</t>
  </si>
  <si>
    <t>Id_Fournisseur</t>
  </si>
  <si>
    <t>CA</t>
  </si>
  <si>
    <t>FACTURE</t>
  </si>
  <si>
    <t>FRAIS</t>
  </si>
  <si>
    <t>Nom_Fournisseur</t>
  </si>
  <si>
    <t>CentPerso</t>
  </si>
  <si>
    <t>100% Perso</t>
  </si>
  <si>
    <t>Autres</t>
  </si>
  <si>
    <t>Ca mensuel</t>
  </si>
  <si>
    <t>Rétro</t>
  </si>
  <si>
    <t>2026</t>
  </si>
  <si>
    <t>janv</t>
  </si>
  <si>
    <t>Détail factures</t>
  </si>
  <si>
    <t>Total par fournisseur</t>
  </si>
  <si>
    <t>Papillon abricot 25 cl</t>
  </si>
  <si>
    <t>Papillon peche 25 cl</t>
  </si>
  <si>
    <t>Papillon poire 25 cl</t>
  </si>
  <si>
    <t>St Gall</t>
  </si>
  <si>
    <t>Michel</t>
  </si>
  <si>
    <t>Cristaline 1.5l</t>
  </si>
  <si>
    <t>Coca 33cl blt</t>
  </si>
  <si>
    <t>Coca zero 33cl blt</t>
  </si>
  <si>
    <t>2025</t>
  </si>
  <si>
    <t>déc</t>
  </si>
  <si>
    <t>nov</t>
  </si>
  <si>
    <t>oct</t>
  </si>
  <si>
    <t>sept</t>
  </si>
  <si>
    <t>août</t>
  </si>
  <si>
    <t>juil</t>
  </si>
  <si>
    <t>Total Bar1</t>
  </si>
  <si>
    <t>JANVIER 2026</t>
  </si>
  <si>
    <t>Site</t>
  </si>
  <si>
    <t>Mois</t>
  </si>
  <si>
    <t>MoisTexte</t>
  </si>
  <si>
    <t>Invent_Debut</t>
  </si>
  <si>
    <t>Achats</t>
  </si>
  <si>
    <t>Invent_Fin</t>
  </si>
  <si>
    <t>Conso</t>
  </si>
  <si>
    <t>CostPct</t>
  </si>
  <si>
    <t>Date_MAJ</t>
  </si>
  <si>
    <t>CA HT</t>
  </si>
  <si>
    <t>Ratios</t>
  </si>
  <si>
    <t>Key</t>
  </si>
  <si>
    <t>Ermitage|202508</t>
  </si>
  <si>
    <t>Ermitage|202509</t>
  </si>
  <si>
    <t>Ermitage|202510</t>
  </si>
  <si>
    <t>Ermitage|202511</t>
  </si>
  <si>
    <t>Ermitage|202512</t>
  </si>
  <si>
    <t>Ermitage|202601</t>
  </si>
  <si>
    <t>2026-02</t>
  </si>
  <si>
    <t>Vers. : 2.1</t>
  </si>
  <si>
    <t>févr</t>
  </si>
  <si>
    <t>Conditionnement</t>
  </si>
  <si>
    <t>Date_Maj</t>
  </si>
  <si>
    <t>Code</t>
  </si>
  <si>
    <t>Unite</t>
  </si>
  <si>
    <t>Id_Conditionnement</t>
  </si>
  <si>
    <t>Bouteille</t>
  </si>
  <si>
    <t>Sac</t>
  </si>
  <si>
    <t>Canette</t>
  </si>
  <si>
    <t>Pièce</t>
  </si>
  <si>
    <t>Fut</t>
  </si>
  <si>
    <t>2026-03</t>
  </si>
  <si>
    <t>mars</t>
  </si>
  <si>
    <t>Badoit 50Cl</t>
  </si>
  <si>
    <t>Badoit 1L</t>
  </si>
  <si>
    <t>Caraibos Ananas 1L</t>
  </si>
  <si>
    <t>Caraibos Passion 1L</t>
  </si>
  <si>
    <t>Litre</t>
  </si>
  <si>
    <t>Inventaires</t>
  </si>
  <si>
    <t>Achats mensuels</t>
  </si>
  <si>
    <t>Crédits divers</t>
  </si>
  <si>
    <t>Consommation</t>
  </si>
  <si>
    <t>Ratio</t>
  </si>
  <si>
    <t>FÉVRIER 2026</t>
  </si>
  <si>
    <t>Ermitage|202602</t>
  </si>
  <si>
    <t>Evolution Inventaire</t>
  </si>
  <si>
    <t>Mois 2026-03 : CA complet (3 jour(s) contrôlé(s), jusqu’au 03-mars-2026).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</si>
</sst>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4">
    <numFmt numFmtId="164" formatCode="_(&quot;€&quot;* #,##0.00_);_(&quot;€&quot;* \(#,##0.00\);_(&quot;€&quot;* &quot;-&quot;??_);_(@_)"/>
    <numFmt numFmtId="165" formatCode="_-* #,##0.00\ _€_-;\-* #,##0.00\ _€_-;_-* &quot;-&quot;??\ _€_-;_-@_-"/>
    <numFmt numFmtId="166" formatCode="0.000%;_(* \-_)"/>
    <numFmt numFmtId="167" formatCode="\$#,##0_);[Red]&quot;($&quot;#,##0\)"/>
    <numFmt numFmtId="168" formatCode="_-* #,##0.0_-;\-* #,##0.0_-;_-* \-??_-;_-@_-"/>
    <numFmt numFmtId="169" formatCode="#,##0.00&quot; $&quot;;\-#,##0.00&quot; $&quot;"/>
    <numFmt numFmtId="170" formatCode="_(* #,##0.00_);_(* \(#,##0.00\);_(* \-??_);_(@_)"/>
    <numFmt numFmtId="171" formatCode="_(\$* #,##0.00_);_(\$* \(#,##0.00\);_(\$* \-??_);_(@_)"/>
    <numFmt numFmtId="172" formatCode="0.00%;_(&quot;-)&quot;"/>
    <numFmt numFmtId="173" formatCode="#,##0.00\ &quot;€&quot;"/>
    <numFmt numFmtId="174" formatCode="_-* #,##0.00\ &quot;F&quot;_-;\-* #,##0.00\ &quot;F&quot;_-;_-* &quot;-&quot;??\ &quot;F&quot;_-;_-@_-"/>
    <numFmt numFmtId="175" formatCode="#,##0.00\ _€"/>
    <numFmt numFmtId="176" formatCode="mmm\-yyyy"/>
    <numFmt numFmtId="177" formatCode="#,##0.00\ \€"/>
    <numFmt numFmtId="178" formatCode="mmmm&quot;-&quot;yy"/>
    <numFmt numFmtId="179" formatCode="#,##0.00&quot; &quot;;&quot;-&quot;#,##0.00&quot; &quot;"/>
    <numFmt numFmtId="180" formatCode="#,##0.00&quot; €&quot;"/>
    <numFmt numFmtId="181" formatCode="_-* #,##0.00\ [$€-40C]_-;\-* #,##0.00\ [$€-40C]_-;_-* &quot;-&quot;??\ [$€-40C]_-;_-@_-"/>
    <numFmt numFmtId="182" formatCode="#,##0.00\ [$€-40C];\-#,##0.00\ [$€-40C]"/>
    <numFmt numFmtId="183" formatCode="dddd\ dd"/>
    <numFmt numFmtId="184" formatCode="dd\ mmmm"/>
    <numFmt numFmtId="185" formatCode="m/d/yyyy"/>
    <numFmt numFmtId="186" formatCode="mmmm\ yyyy"/>
    <numFmt numFmtId="187" formatCode="#\ ##0.00\ \€"/>
  </numFmts>
  <fonts count="65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??"/>
      <family val="3"/>
      <charset val="129"/>
    </font>
    <font>
      <sz val="8"/>
      <name val="Arial"/>
      <family val="2"/>
    </font>
    <font>
      <b/>
      <u/>
      <sz val="11"/>
      <color indexed="16"/>
      <name val="Arial"/>
      <family val="2"/>
    </font>
    <font>
      <sz val="10"/>
      <color indexed="12"/>
      <name val="Arial"/>
      <family val="2"/>
    </font>
    <font>
      <sz val="7"/>
      <name val="Small Fonts"/>
      <family val="2"/>
    </font>
    <font>
      <sz val="8"/>
      <color indexed="12"/>
      <name val="Arial"/>
      <family val="2"/>
    </font>
    <font>
      <sz val="11"/>
      <color indexed="8"/>
      <name val="Calibri"/>
      <family val="2"/>
    </font>
    <font>
      <sz val="10"/>
      <name val="Geneva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Calibri"/>
      <family val="2"/>
    </font>
    <font>
      <sz val="8"/>
      <name val="Calibri"/>
      <family val="2"/>
    </font>
    <font>
      <b/>
      <i/>
      <sz val="12"/>
      <name val="Calibri"/>
      <family val="2"/>
    </font>
    <font>
      <sz val="18"/>
      <color theme="1"/>
      <name val="Calibri"/>
      <family val="2"/>
      <scheme val="minor"/>
    </font>
    <font>
      <sz val="11"/>
      <color theme="0"/>
      <name val="Calibri"/>
      <family val="2"/>
    </font>
    <font>
      <i/>
      <sz val="8"/>
      <color indexed="8"/>
      <name val="Calibri"/>
      <family val="2"/>
    </font>
    <font>
      <sz val="11"/>
      <color rgb="FFFF0000"/>
      <name val="Calibri"/>
      <family val="2"/>
    </font>
    <font>
      <i/>
      <sz val="14"/>
      <name val="Calibri"/>
      <family val="2"/>
    </font>
    <font>
      <i/>
      <sz val="14"/>
      <color theme="0"/>
      <name val="Calibri"/>
      <family val="2"/>
    </font>
    <font>
      <i/>
      <sz val="16"/>
      <name val="Calibri"/>
      <family val="2"/>
    </font>
    <font>
      <i/>
      <sz val="16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sz val="16"/>
      <color indexed="8"/>
      <name val="Arial Rounded MT Bold"/>
      <family val="2"/>
    </font>
    <font>
      <b/>
      <sz val="12"/>
      <color indexed="15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color indexed="12"/>
      <name val="Times New Roman"/>
      <family val="1"/>
    </font>
    <font>
      <sz val="12"/>
      <color indexed="8"/>
      <name val="Arial Rounded MT Bold"/>
      <family val="2"/>
    </font>
    <font>
      <b/>
      <sz val="12"/>
      <color indexed="16"/>
      <name val="Times New Roman"/>
      <family val="1"/>
    </font>
    <font>
      <b/>
      <sz val="11"/>
      <color indexed="8"/>
      <name val="Calibri"/>
      <family val="2"/>
    </font>
    <font>
      <b/>
      <sz val="12"/>
      <color indexed="19"/>
      <name val="Times New Roman"/>
      <family val="1"/>
    </font>
    <font>
      <sz val="12"/>
      <color indexed="19"/>
      <name val="Times New Roman"/>
      <family val="1"/>
    </font>
    <font>
      <sz val="10"/>
      <color indexed="8"/>
      <name val="Arial Rounded MT Bold"/>
      <family val="2"/>
    </font>
    <font>
      <b/>
      <sz val="12"/>
      <color indexed="20"/>
      <name val="Times New Roman"/>
      <family val="1"/>
    </font>
    <font>
      <sz val="12"/>
      <color indexed="15"/>
      <name val="Times New Roman"/>
      <family val="1"/>
    </font>
    <font>
      <sz val="12"/>
      <color indexed="12"/>
      <name val="Arial Rounded MT Bold"/>
      <family val="2"/>
    </font>
    <font>
      <b/>
      <sz val="12"/>
      <color indexed="8"/>
      <name val="Calibri"/>
      <family val="2"/>
    </font>
    <font>
      <b/>
      <sz val="10"/>
      <color indexed="8"/>
      <name val="Times New Roman"/>
      <family val="1"/>
    </font>
    <font>
      <b/>
      <sz val="12"/>
      <color indexed="8"/>
      <name val="Arial Rounded MT Bold"/>
      <family val="2"/>
    </font>
    <font>
      <b/>
      <sz val="12"/>
      <name val="Arial"/>
      <family val="2"/>
    </font>
    <font>
      <i/>
      <sz val="11"/>
      <color theme="0"/>
      <name val="Calibri"/>
      <family val="2"/>
    </font>
    <font>
      <i/>
      <sz val="11"/>
      <color indexed="8"/>
      <name val="Calibri"/>
      <family val="2"/>
    </font>
    <font>
      <sz val="11"/>
      <color indexed="8"/>
      <name val="Arial"/>
      <family val="2"/>
    </font>
    <font>
      <sz val="11"/>
      <name val="Arial"/>
      <family val="2"/>
    </font>
    <font>
      <b/>
      <sz val="12"/>
      <color theme="0"/>
      <name val="Times New Roman"/>
      <family val="1"/>
    </font>
    <font>
      <b/>
      <sz val="12"/>
      <name val="Times New Roman"/>
      <family val="1"/>
    </font>
    <font>
      <i/>
      <sz val="14"/>
      <color theme="0"/>
      <name val="Tahoma"/>
      <family val="2"/>
    </font>
    <font>
      <i/>
      <sz val="12"/>
      <color theme="0"/>
      <name val="Calibri"/>
      <family val="2"/>
    </font>
    <font>
      <i/>
      <sz val="14"/>
      <name val="Bell MT"/>
      <family val="1"/>
    </font>
    <font>
      <b/>
      <sz val="11"/>
      <color rgb="FF000000"/>
      <name val="Calibri"/>
      <family val="2"/>
    </font>
    <font>
      <b/>
      <i/>
      <sz val="20"/>
      <name val="Bell MT"/>
      <family val="1"/>
    </font>
    <font>
      <i/>
      <sz val="11"/>
      <name val="Calibri"/>
      <family val="2"/>
    </font>
    <font>
      <b/>
      <i/>
      <sz val="14"/>
      <color theme="0"/>
      <name val="Calibri"/>
      <family val="2"/>
    </font>
    <font>
      <sz val="11"/>
      <color rgb="FFFF0000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Times New Roman"/>
      <family val="1"/>
    </font>
  </fonts>
  <fills count="16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DCDCDC"/>
        <bgColor indexed="64"/>
      </patternFill>
    </fill>
    <fill>
      <patternFill patternType="solid">
        <fgColor theme="1" tint="0.499984740745262"/>
        <bgColor indexed="64"/>
      </patternFill>
    </fill>
    <fill>
      <gradientFill degree="90">
        <stop position="0">
          <color theme="0"/>
        </stop>
        <stop position="1">
          <color theme="9"/>
        </stop>
      </gradientFill>
    </fill>
    <fill>
      <patternFill patternType="solid">
        <fgColor rgb="FFFFE0C0"/>
        <bgColor indexed="64"/>
      </patternFill>
    </fill>
    <fill>
      <patternFill patternType="solid">
        <fgColor theme="1"/>
        <bgColor indexed="64"/>
      </patternFill>
    </fill>
  </fills>
  <borders count="34">
    <border>
      <left/>
      <right/>
      <top/>
      <bottom/>
      <diagonal/>
    </border>
    <border>
      <left style="double">
        <color indexed="8"/>
      </left>
      <right/>
      <top/>
      <bottom style="hair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9"/>
      </left>
      <right/>
      <top style="thin">
        <color indexed="9"/>
      </top>
      <bottom/>
      <diagonal/>
    </border>
    <border>
      <left/>
      <right/>
      <top style="thin">
        <color indexed="9"/>
      </top>
      <bottom/>
      <diagonal/>
    </border>
    <border>
      <left style="thin">
        <color indexed="9"/>
      </left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rgb="FFABABAB"/>
      </left>
      <right/>
      <top style="thin">
        <color rgb="FFABABAB"/>
      </top>
      <bottom/>
      <diagonal/>
    </border>
    <border>
      <left style="thin">
        <color rgb="FFABABAB"/>
      </left>
      <right style="thin">
        <color rgb="FFABABAB"/>
      </right>
      <top style="thin">
        <color rgb="FFABABAB"/>
      </top>
      <bottom/>
      <diagonal/>
    </border>
    <border>
      <left style="thin">
        <color rgb="FFABABAB"/>
      </left>
      <right/>
      <top style="thin">
        <color indexed="65"/>
      </top>
      <bottom/>
      <diagonal/>
    </border>
    <border>
      <left style="thin">
        <color rgb="FFABABAB"/>
      </left>
      <right/>
      <top style="thin">
        <color indexed="65"/>
      </top>
      <bottom style="thin">
        <color rgb="FFABABAB"/>
      </bottom>
      <diagonal/>
    </border>
    <border>
      <left style="thin">
        <color rgb="FFABABAB"/>
      </left>
      <right/>
      <top style="thin">
        <color rgb="FFABABAB"/>
      </top>
      <bottom style="thin">
        <color rgb="FFABABAB"/>
      </bottom>
      <diagonal/>
    </border>
    <border>
      <left style="thin">
        <color rgb="FFABABAB"/>
      </left>
      <right style="thin">
        <color rgb="FFABABAB"/>
      </right>
      <top style="thin">
        <color rgb="FFABABAB"/>
      </top>
      <bottom style="thin">
        <color rgb="FFABABAB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ck">
        <color theme="0"/>
      </top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/>
      <right/>
      <top style="thin">
        <color theme="0"/>
      </top>
      <bottom/>
      <diagonal/>
    </border>
    <border>
      <left style="thin">
        <color rgb="FFB4C8DC"/>
      </left>
      <right style="thin">
        <color rgb="FFB4C8DC"/>
      </right>
      <top style="thin">
        <color rgb="FFB4C8DC"/>
      </top>
      <bottom style="thin">
        <color rgb="FFB4C8DC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</borders>
  <cellStyleXfs count="36">
    <xf numFmtId="0" fontId="0" fillId="0" borderId="0"/>
    <xf numFmtId="166" fontId="8" fillId="2" borderId="1">
      <alignment horizontal="center" vertical="center"/>
    </xf>
    <xf numFmtId="167" fontId="9" fillId="0" borderId="0">
      <protection locked="0"/>
    </xf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8" fontId="8" fillId="0" borderId="0">
      <protection locked="0"/>
    </xf>
    <xf numFmtId="0" fontId="10" fillId="3" borderId="0" applyNumberFormat="0" applyBorder="0" applyAlignment="0" applyProtection="0"/>
    <xf numFmtId="0" fontId="11" fillId="0" borderId="0" applyNumberFormat="0" applyFill="0" applyBorder="0" applyAlignment="0" applyProtection="0"/>
    <xf numFmtId="169" fontId="8" fillId="0" borderId="0">
      <protection locked="0"/>
    </xf>
    <xf numFmtId="169" fontId="8" fillId="0" borderId="0">
      <protection locked="0"/>
    </xf>
    <xf numFmtId="0" fontId="12" fillId="0" borderId="2" applyNumberFormat="0" applyFill="0" applyAlignment="0" applyProtection="0"/>
    <xf numFmtId="0" fontId="10" fillId="4" borderId="0" applyNumberFormat="0" applyBorder="0" applyAlignment="0" applyProtection="0"/>
    <xf numFmtId="38" fontId="16" fillId="0" borderId="0" applyFont="0" applyFill="0" applyBorder="0" applyAlignment="0" applyProtection="0"/>
    <xf numFmtId="170" fontId="15" fillId="0" borderId="0" applyFill="0" applyBorder="0" applyAlignment="0" applyProtection="0"/>
    <xf numFmtId="165" fontId="7" fillId="0" borderId="0" applyFont="0" applyFill="0" applyBorder="0" applyAlignment="0" applyProtection="0"/>
    <xf numFmtId="171" fontId="15" fillId="0" borderId="0" applyFill="0" applyBorder="0" applyAlignment="0" applyProtection="0"/>
    <xf numFmtId="174" fontId="7" fillId="0" borderId="0" applyFont="0" applyFill="0" applyBorder="0" applyAlignment="0" applyProtection="0"/>
    <xf numFmtId="37" fontId="13" fillId="0" borderId="0"/>
    <xf numFmtId="172" fontId="8" fillId="0" borderId="0"/>
    <xf numFmtId="0" fontId="8" fillId="0" borderId="0"/>
    <xf numFmtId="0" fontId="7" fillId="0" borderId="0"/>
    <xf numFmtId="0" fontId="17" fillId="0" borderId="0"/>
    <xf numFmtId="0" fontId="8" fillId="0" borderId="0"/>
    <xf numFmtId="10" fontId="15" fillId="0" borderId="0" applyFill="0" applyBorder="0" applyAlignment="0" applyProtection="0"/>
    <xf numFmtId="9" fontId="15" fillId="0" borderId="0" applyFill="0" applyBorder="0" applyAlignment="0" applyProtection="0"/>
    <xf numFmtId="9" fontId="7" fillId="0" borderId="0" applyFont="0" applyFill="0" applyBorder="0" applyAlignment="0" applyProtection="0"/>
    <xf numFmtId="169" fontId="8" fillId="0" borderId="3">
      <protection locked="0"/>
    </xf>
    <xf numFmtId="0" fontId="10" fillId="5" borderId="0" applyNumberFormat="0" applyBorder="0" applyAlignment="0" applyProtection="0"/>
    <xf numFmtId="37" fontId="10" fillId="0" borderId="0"/>
    <xf numFmtId="3" fontId="14" fillId="0" borderId="2" applyProtection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1" fillId="0" borderId="0"/>
  </cellStyleXfs>
  <cellXfs count="164">
    <xf numFmtId="0" fontId="0" fillId="0" borderId="0" xfId="0"/>
    <xf numFmtId="0" fontId="0" fillId="0" borderId="0" xfId="0" applyAlignment="1">
      <alignment horizontal="center"/>
    </xf>
    <xf numFmtId="173" fontId="0" fillId="0" borderId="0" xfId="0" applyNumberFormat="1"/>
    <xf numFmtId="0" fontId="0" fillId="0" borderId="0" xfId="0" applyAlignment="1">
      <alignment horizontal="left"/>
    </xf>
    <xf numFmtId="0" fontId="18" fillId="0" borderId="0" xfId="0" applyFont="1"/>
    <xf numFmtId="175" fontId="0" fillId="0" borderId="0" xfId="0" applyNumberFormat="1"/>
    <xf numFmtId="14" fontId="0" fillId="0" borderId="0" xfId="0" applyNumberFormat="1"/>
    <xf numFmtId="0" fontId="0" fillId="0" borderId="0" xfId="0" applyAlignment="1">
      <alignment wrapText="1"/>
    </xf>
    <xf numFmtId="0" fontId="0" fillId="0" borderId="0" xfId="0" applyAlignment="1">
      <alignment horizontal="centerContinuous"/>
    </xf>
    <xf numFmtId="1" fontId="0" fillId="0" borderId="0" xfId="0" applyNumberFormat="1" applyAlignment="1">
      <alignment horizontal="center" vertical="center"/>
    </xf>
    <xf numFmtId="0" fontId="23" fillId="0" borderId="0" xfId="0" applyFont="1"/>
    <xf numFmtId="0" fontId="1" fillId="0" borderId="0" xfId="35"/>
    <xf numFmtId="0" fontId="25" fillId="0" borderId="0" xfId="0" applyFont="1"/>
    <xf numFmtId="0" fontId="26" fillId="0" borderId="0" xfId="0" applyFont="1" applyAlignment="1">
      <alignment horizontal="center"/>
    </xf>
    <xf numFmtId="0" fontId="26" fillId="0" borderId="0" xfId="0" applyFont="1"/>
    <xf numFmtId="1" fontId="26" fillId="0" borderId="0" xfId="0" applyNumberFormat="1" applyFont="1" applyAlignment="1">
      <alignment horizontal="center" vertical="center"/>
    </xf>
    <xf numFmtId="175" fontId="26" fillId="0" borderId="0" xfId="0" applyNumberFormat="1" applyFont="1"/>
    <xf numFmtId="0" fontId="27" fillId="7" borderId="0" xfId="0" applyFont="1" applyFill="1"/>
    <xf numFmtId="0" fontId="27" fillId="7" borderId="0" xfId="0" applyFont="1" applyFill="1" applyAlignment="1">
      <alignment horizontal="center"/>
    </xf>
    <xf numFmtId="175" fontId="27" fillId="7" borderId="0" xfId="0" applyNumberFormat="1" applyFont="1" applyFill="1" applyAlignment="1">
      <alignment horizontal="center"/>
    </xf>
    <xf numFmtId="1" fontId="27" fillId="7" borderId="0" xfId="0" applyNumberFormat="1" applyFont="1" applyFill="1" applyAlignment="1">
      <alignment horizontal="left" vertical="center"/>
    </xf>
    <xf numFmtId="175" fontId="27" fillId="7" borderId="0" xfId="0" applyNumberFormat="1" applyFont="1" applyFill="1" applyAlignment="1">
      <alignment horizontal="right"/>
    </xf>
    <xf numFmtId="0" fontId="0" fillId="0" borderId="0" xfId="0" applyAlignment="1">
      <alignment horizontal="left" vertical="center"/>
    </xf>
    <xf numFmtId="0" fontId="22" fillId="0" borderId="0" xfId="35" applyFont="1" applyAlignment="1">
      <alignment horizontal="center" vertical="center"/>
    </xf>
    <xf numFmtId="9" fontId="0" fillId="0" borderId="0" xfId="0" applyNumberFormat="1"/>
    <xf numFmtId="0" fontId="21" fillId="0" borderId="0" xfId="0" applyFont="1" applyAlignment="1" applyProtection="1">
      <alignment horizontal="right" wrapText="1"/>
      <protection locked="0"/>
    </xf>
    <xf numFmtId="0" fontId="24" fillId="0" borderId="0" xfId="0" applyFont="1"/>
    <xf numFmtId="0" fontId="29" fillId="9" borderId="5" xfId="35" applyFont="1" applyFill="1" applyBorder="1" applyAlignment="1">
      <alignment horizontal="centerContinuous" vertical="center"/>
    </xf>
    <xf numFmtId="0" fontId="1" fillId="9" borderId="0" xfId="35" applyFill="1" applyAlignment="1">
      <alignment horizontal="centerContinuous"/>
    </xf>
    <xf numFmtId="2" fontId="19" fillId="8" borderId="0" xfId="0" applyNumberFormat="1" applyFont="1" applyFill="1"/>
    <xf numFmtId="4" fontId="0" fillId="0" borderId="0" xfId="0" applyNumberFormat="1"/>
    <xf numFmtId="173" fontId="19" fillId="8" borderId="0" xfId="0" applyNumberFormat="1" applyFont="1" applyFill="1"/>
    <xf numFmtId="14" fontId="1" fillId="0" borderId="0" xfId="35" applyNumberFormat="1"/>
    <xf numFmtId="0" fontId="30" fillId="9" borderId="0" xfId="35" applyFont="1" applyFill="1" applyAlignment="1">
      <alignment horizontal="center" vertical="center"/>
    </xf>
    <xf numFmtId="14" fontId="0" fillId="0" borderId="0" xfId="0" applyNumberFormat="1" applyAlignment="1">
      <alignment horizontal="center"/>
    </xf>
    <xf numFmtId="0" fontId="49" fillId="10" borderId="0" xfId="0" applyFont="1" applyFill="1" applyAlignment="1">
      <alignment horizontal="centerContinuous" vertical="center"/>
    </xf>
    <xf numFmtId="0" fontId="23" fillId="10" borderId="0" xfId="0" applyFont="1" applyFill="1" applyAlignment="1">
      <alignment horizontal="centerContinuous"/>
    </xf>
    <xf numFmtId="0" fontId="0" fillId="0" borderId="0" xfId="0" applyProtection="1">
      <protection locked="0"/>
    </xf>
    <xf numFmtId="0" fontId="45" fillId="0" borderId="0" xfId="0" applyFont="1" applyAlignment="1" applyProtection="1">
      <alignment horizontal="center"/>
      <protection locked="0"/>
    </xf>
    <xf numFmtId="178" fontId="31" fillId="0" borderId="7" xfId="19" applyNumberFormat="1" applyFont="1" applyBorder="1" applyAlignment="1" applyProtection="1">
      <alignment horizontal="center" vertical="center"/>
      <protection locked="0"/>
    </xf>
    <xf numFmtId="1" fontId="31" fillId="0" borderId="0" xfId="19" applyNumberFormat="1" applyFont="1" applyAlignment="1" applyProtection="1">
      <alignment horizontal="center" vertical="center"/>
      <protection locked="0"/>
    </xf>
    <xf numFmtId="0" fontId="8" fillId="0" borderId="0" xfId="19" applyProtection="1">
      <protection locked="0"/>
    </xf>
    <xf numFmtId="178" fontId="47" fillId="0" borderId="7" xfId="19" applyNumberFormat="1" applyFont="1" applyBorder="1" applyAlignment="1" applyProtection="1">
      <alignment horizontal="center" vertical="center"/>
      <protection locked="0"/>
    </xf>
    <xf numFmtId="0" fontId="50" fillId="0" borderId="0" xfId="0" applyFont="1" applyProtection="1">
      <protection locked="0"/>
    </xf>
    <xf numFmtId="1" fontId="47" fillId="0" borderId="0" xfId="19" applyNumberFormat="1" applyFont="1" applyAlignment="1" applyProtection="1">
      <alignment horizontal="center" vertical="center"/>
      <protection locked="0"/>
    </xf>
    <xf numFmtId="0" fontId="48" fillId="0" borderId="0" xfId="19" applyFont="1" applyAlignment="1" applyProtection="1">
      <alignment horizontal="center"/>
      <protection locked="0"/>
    </xf>
    <xf numFmtId="179" fontId="48" fillId="0" borderId="0" xfId="19" applyNumberFormat="1" applyFont="1" applyAlignment="1" applyProtection="1">
      <alignment horizontal="center"/>
      <protection locked="0"/>
    </xf>
    <xf numFmtId="10" fontId="33" fillId="0" borderId="0" xfId="19" applyNumberFormat="1" applyFont="1" applyProtection="1">
      <protection locked="0"/>
    </xf>
    <xf numFmtId="49" fontId="38" fillId="0" borderId="0" xfId="19" applyNumberFormat="1" applyFont="1" applyAlignment="1" applyProtection="1">
      <alignment horizontal="right"/>
      <protection locked="0"/>
    </xf>
    <xf numFmtId="49" fontId="45" fillId="0" borderId="0" xfId="19" applyNumberFormat="1" applyFont="1" applyAlignment="1" applyProtection="1">
      <alignment horizontal="center" vertical="center"/>
      <protection locked="0"/>
    </xf>
    <xf numFmtId="10" fontId="33" fillId="0" borderId="0" xfId="19" applyNumberFormat="1" applyFont="1" applyAlignment="1" applyProtection="1">
      <alignment horizontal="left"/>
      <protection locked="0"/>
    </xf>
    <xf numFmtId="49" fontId="45" fillId="0" borderId="0" xfId="19" applyNumberFormat="1" applyFont="1" applyProtection="1">
      <protection locked="0"/>
    </xf>
    <xf numFmtId="2" fontId="45" fillId="0" borderId="0" xfId="19" applyNumberFormat="1" applyFont="1" applyAlignment="1" applyProtection="1">
      <alignment horizontal="center"/>
      <protection locked="0"/>
    </xf>
    <xf numFmtId="180" fontId="33" fillId="0" borderId="0" xfId="19" applyNumberFormat="1" applyFont="1" applyProtection="1">
      <protection locked="0"/>
    </xf>
    <xf numFmtId="180" fontId="46" fillId="0" borderId="0" xfId="19" applyNumberFormat="1" applyFont="1" applyAlignment="1" applyProtection="1">
      <alignment horizontal="left"/>
      <protection locked="0"/>
    </xf>
    <xf numFmtId="180" fontId="45" fillId="0" borderId="0" xfId="19" applyNumberFormat="1" applyFont="1" applyAlignment="1" applyProtection="1">
      <alignment horizontal="center"/>
      <protection locked="0"/>
    </xf>
    <xf numFmtId="0" fontId="19" fillId="8" borderId="0" xfId="0" applyFont="1" applyFill="1"/>
    <xf numFmtId="49" fontId="31" fillId="0" borderId="6" xfId="19" applyNumberFormat="1" applyFont="1" applyBorder="1" applyAlignment="1">
      <alignment horizontal="centerContinuous" vertical="center" wrapText="1"/>
    </xf>
    <xf numFmtId="178" fontId="31" fillId="0" borderId="7" xfId="19" applyNumberFormat="1" applyFont="1" applyBorder="1" applyAlignment="1">
      <alignment horizontal="centerContinuous" vertical="center"/>
    </xf>
    <xf numFmtId="1" fontId="32" fillId="0" borderId="8" xfId="19" applyNumberFormat="1" applyFont="1" applyBorder="1" applyAlignment="1">
      <alignment horizontal="left"/>
    </xf>
    <xf numFmtId="0" fontId="8" fillId="0" borderId="0" xfId="19"/>
    <xf numFmtId="49" fontId="34" fillId="0" borderId="8" xfId="19" applyNumberFormat="1" applyFont="1" applyBorder="1"/>
    <xf numFmtId="49" fontId="34" fillId="0" borderId="0" xfId="19" applyNumberFormat="1" applyFont="1"/>
    <xf numFmtId="1" fontId="34" fillId="0" borderId="8" xfId="19" applyNumberFormat="1" applyFont="1" applyBorder="1"/>
    <xf numFmtId="49" fontId="36" fillId="0" borderId="8" xfId="19" applyNumberFormat="1" applyFont="1" applyBorder="1" applyAlignment="1">
      <alignment horizontal="left"/>
    </xf>
    <xf numFmtId="1" fontId="36" fillId="0" borderId="8" xfId="19" applyNumberFormat="1" applyFont="1" applyBorder="1"/>
    <xf numFmtId="181" fontId="37" fillId="0" borderId="10" xfId="19" applyNumberFormat="1" applyFont="1" applyBorder="1"/>
    <xf numFmtId="49" fontId="41" fillId="0" borderId="8" xfId="19" applyNumberFormat="1" applyFont="1" applyBorder="1" applyAlignment="1">
      <alignment horizontal="left"/>
    </xf>
    <xf numFmtId="182" fontId="42" fillId="0" borderId="10" xfId="19" applyNumberFormat="1" applyFont="1" applyBorder="1"/>
    <xf numFmtId="1" fontId="36" fillId="0" borderId="8" xfId="19" applyNumberFormat="1" applyFont="1" applyBorder="1" applyAlignment="1">
      <alignment horizontal="left"/>
    </xf>
    <xf numFmtId="175" fontId="53" fillId="0" borderId="11" xfId="19" applyNumberFormat="1" applyFont="1" applyBorder="1"/>
    <xf numFmtId="173" fontId="33" fillId="0" borderId="13" xfId="19" applyNumberFormat="1" applyFont="1" applyBorder="1"/>
    <xf numFmtId="175" fontId="34" fillId="0" borderId="9" xfId="19" applyNumberFormat="1" applyFont="1" applyBorder="1"/>
    <xf numFmtId="181" fontId="33" fillId="0" borderId="10" xfId="19" applyNumberFormat="1" applyFont="1" applyBorder="1"/>
    <xf numFmtId="181" fontId="54" fillId="0" borderId="10" xfId="19" applyNumberFormat="1" applyFont="1" applyBorder="1"/>
    <xf numFmtId="49" fontId="44" fillId="0" borderId="8" xfId="19" applyNumberFormat="1" applyFont="1" applyBorder="1" applyAlignment="1">
      <alignment horizontal="left"/>
    </xf>
    <xf numFmtId="181" fontId="35" fillId="0" borderId="10" xfId="19" applyNumberFormat="1" applyFont="1" applyBorder="1"/>
    <xf numFmtId="1" fontId="44" fillId="0" borderId="8" xfId="19" applyNumberFormat="1" applyFont="1" applyBorder="1" applyAlignment="1">
      <alignment horizontal="left"/>
    </xf>
    <xf numFmtId="0" fontId="8" fillId="0" borderId="11" xfId="19" applyBorder="1"/>
    <xf numFmtId="10" fontId="45" fillId="0" borderId="10" xfId="19" applyNumberFormat="1" applyFont="1" applyBorder="1" applyAlignment="1">
      <alignment horizontal="center" vertical="center"/>
    </xf>
    <xf numFmtId="0" fontId="31" fillId="6" borderId="0" xfId="19" applyFont="1" applyFill="1" applyAlignment="1">
      <alignment horizontal="centerContinuous" vertical="center"/>
    </xf>
    <xf numFmtId="175" fontId="51" fillId="6" borderId="13" xfId="19" applyNumberFormat="1" applyFont="1" applyFill="1" applyBorder="1" applyAlignment="1">
      <alignment horizontal="right" vertical="center"/>
    </xf>
    <xf numFmtId="0" fontId="31" fillId="6" borderId="8" xfId="19" applyFont="1" applyFill="1" applyBorder="1" applyAlignment="1" applyProtection="1">
      <alignment horizontal="centerContinuous" vertical="center"/>
      <protection hidden="1"/>
    </xf>
    <xf numFmtId="0" fontId="0" fillId="0" borderId="0" xfId="0" applyAlignment="1">
      <alignment horizontal="center" vertical="center"/>
    </xf>
    <xf numFmtId="0" fontId="49" fillId="10" borderId="0" xfId="0" applyFont="1" applyFill="1" applyAlignment="1">
      <alignment horizontal="center" vertical="center"/>
    </xf>
    <xf numFmtId="0" fontId="0" fillId="0" borderId="0" xfId="0" applyAlignment="1">
      <alignment vertical="center"/>
    </xf>
    <xf numFmtId="0" fontId="0" fillId="11" borderId="0" xfId="0" applyFill="1" applyAlignment="1">
      <alignment vertical="center"/>
    </xf>
    <xf numFmtId="0" fontId="0" fillId="0" borderId="0" xfId="0" applyAlignment="1">
      <alignment horizontal="right"/>
    </xf>
    <xf numFmtId="12" fontId="0" fillId="0" borderId="0" xfId="0" applyNumberFormat="1"/>
    <xf numFmtId="0" fontId="56" fillId="10" borderId="0" xfId="0" applyFont="1" applyFill="1" applyAlignment="1">
      <alignment horizontal="center" vertical="center"/>
    </xf>
    <xf numFmtId="0" fontId="0" fillId="11" borderId="0" xfId="0" applyFill="1"/>
    <xf numFmtId="181" fontId="40" fillId="0" borderId="12" xfId="19" applyNumberFormat="1" applyFont="1" applyBorder="1"/>
    <xf numFmtId="182" fontId="42" fillId="0" borderId="14" xfId="19" applyNumberFormat="1" applyFont="1" applyBorder="1"/>
    <xf numFmtId="182" fontId="42" fillId="0" borderId="0" xfId="19" applyNumberFormat="1" applyFont="1"/>
    <xf numFmtId="182" fontId="42" fillId="0" borderId="13" xfId="19" applyNumberFormat="1" applyFont="1" applyBorder="1"/>
    <xf numFmtId="0" fontId="55" fillId="12" borderId="0" xfId="0" applyFont="1" applyFill="1" applyAlignment="1">
      <alignment horizontal="center"/>
    </xf>
    <xf numFmtId="0" fontId="55" fillId="12" borderId="0" xfId="0" applyFont="1" applyFill="1"/>
    <xf numFmtId="173" fontId="55" fillId="12" borderId="0" xfId="0" applyNumberFormat="1" applyFont="1" applyFill="1"/>
    <xf numFmtId="0" fontId="55" fillId="12" borderId="0" xfId="0" applyFont="1" applyFill="1" applyAlignment="1">
      <alignment horizontal="center" vertical="center"/>
    </xf>
    <xf numFmtId="0" fontId="57" fillId="13" borderId="0" xfId="0" applyFont="1" applyFill="1" applyAlignment="1" applyProtection="1">
      <alignment horizontal="center" vertical="center"/>
      <protection locked="0"/>
    </xf>
    <xf numFmtId="0" fontId="28" fillId="13" borderId="0" xfId="0" applyFont="1" applyFill="1" applyAlignment="1">
      <alignment horizontal="right"/>
    </xf>
    <xf numFmtId="0" fontId="18" fillId="13" borderId="0" xfId="0" applyFont="1" applyFill="1"/>
    <xf numFmtId="0" fontId="0" fillId="13" borderId="0" xfId="0" applyFill="1"/>
    <xf numFmtId="0" fontId="0" fillId="13" borderId="0" xfId="0" applyFill="1" applyAlignment="1">
      <alignment horizontal="center"/>
    </xf>
    <xf numFmtId="0" fontId="59" fillId="13" borderId="0" xfId="0" applyFont="1" applyFill="1" applyAlignment="1" applyProtection="1">
      <alignment horizontal="left" vertical="top"/>
      <protection locked="0"/>
    </xf>
    <xf numFmtId="0" fontId="22" fillId="9" borderId="0" xfId="35" applyFont="1" applyFill="1" applyAlignment="1">
      <alignment horizontal="centerContinuous" vertical="center"/>
    </xf>
    <xf numFmtId="0" fontId="29" fillId="0" borderId="0" xfId="35" applyFont="1" applyAlignment="1">
      <alignment horizontal="center" vertical="center"/>
    </xf>
    <xf numFmtId="0" fontId="0" fillId="11" borderId="18" xfId="0" applyFill="1" applyBorder="1"/>
    <xf numFmtId="0" fontId="0" fillId="11" borderId="15" xfId="0" applyFill="1" applyBorder="1"/>
    <xf numFmtId="0" fontId="0" fillId="11" borderId="16" xfId="0" applyFill="1" applyBorder="1"/>
    <xf numFmtId="0" fontId="0" fillId="11" borderId="17" xfId="0" applyFill="1" applyBorder="1"/>
    <xf numFmtId="0" fontId="0" fillId="11" borderId="19" xfId="0" applyFill="1" applyBorder="1"/>
    <xf numFmtId="0" fontId="0" fillId="11" borderId="20" xfId="0" applyFill="1" applyBorder="1"/>
    <xf numFmtId="0" fontId="0" fillId="11" borderId="15" xfId="0" applyFill="1" applyBorder="1" applyAlignment="1">
      <alignment horizontal="center"/>
    </xf>
    <xf numFmtId="0" fontId="0" fillId="11" borderId="19" xfId="0" applyFill="1" applyBorder="1" applyAlignment="1">
      <alignment horizontal="center"/>
    </xf>
    <xf numFmtId="1" fontId="0" fillId="0" borderId="0" xfId="0" applyNumberFormat="1"/>
    <xf numFmtId="0" fontId="0" fillId="0" borderId="0" xfId="0" pivotButton="1"/>
    <xf numFmtId="0" fontId="0" fillId="0" borderId="0" xfId="0" applyAlignment="1">
      <alignment horizontal="left" indent="1"/>
    </xf>
    <xf numFmtId="183" fontId="0" fillId="0" borderId="0" xfId="0" applyNumberFormat="1" applyAlignment="1">
      <alignment horizontal="left"/>
    </xf>
    <xf numFmtId="0" fontId="60" fillId="0" borderId="0" xfId="0" applyFont="1"/>
    <xf numFmtId="9" fontId="60" fillId="0" borderId="21" xfId="0" applyNumberFormat="1" applyFont="1" applyBorder="1" applyAlignment="1">
      <alignment horizontal="center"/>
    </xf>
    <xf numFmtId="0" fontId="60" fillId="0" borderId="23" xfId="0" applyFont="1" applyBorder="1"/>
    <xf numFmtId="9" fontId="60" fillId="0" borderId="24" xfId="0" applyNumberFormat="1" applyFont="1" applyBorder="1" applyAlignment="1">
      <alignment horizontal="center"/>
    </xf>
    <xf numFmtId="0" fontId="60" fillId="0" borderId="25" xfId="0" applyFont="1" applyBorder="1"/>
    <xf numFmtId="9" fontId="60" fillId="0" borderId="22" xfId="0" applyNumberFormat="1" applyFont="1" applyBorder="1" applyAlignment="1">
      <alignment horizontal="center"/>
    </xf>
    <xf numFmtId="0" fontId="61" fillId="10" borderId="0" xfId="0" applyFont="1" applyFill="1" applyAlignment="1">
      <alignment horizontal="center" vertical="center"/>
    </xf>
    <xf numFmtId="185" fontId="0" fillId="0" borderId="0" xfId="0" applyNumberFormat="1"/>
    <xf numFmtId="0" fontId="58" fillId="0" borderId="0" xfId="0" applyFont="1" applyAlignment="1">
      <alignment horizontal="centerContinuous" vertical="center"/>
    </xf>
    <xf numFmtId="0" fontId="8" fillId="0" borderId="0" xfId="19" applyAlignment="1" applyProtection="1">
      <alignment horizontal="center"/>
      <protection locked="0"/>
    </xf>
    <xf numFmtId="186" fontId="0" fillId="0" borderId="0" xfId="0" applyNumberFormat="1"/>
    <xf numFmtId="10" fontId="0" fillId="0" borderId="0" xfId="0" applyNumberFormat="1"/>
    <xf numFmtId="187" fontId="0" fillId="0" borderId="0" xfId="0" applyNumberFormat="1"/>
    <xf numFmtId="22" fontId="0" fillId="0" borderId="0" xfId="0" applyNumberFormat="1"/>
    <xf numFmtId="0" fontId="0" fillId="9" borderId="0" xfId="0" applyFill="1" applyProtection="1">
      <protection locked="0"/>
    </xf>
    <xf numFmtId="0" fontId="0" fillId="9" borderId="4" xfId="0" applyFill="1" applyBorder="1" applyAlignment="1" applyProtection="1">
      <alignment horizontal="centerContinuous" vertical="center"/>
      <protection locked="0"/>
    </xf>
    <xf numFmtId="2" fontId="0" fillId="0" borderId="0" xfId="0" applyNumberFormat="1"/>
    <xf numFmtId="184" fontId="0" fillId="0" borderId="0" xfId="0" applyNumberFormat="1" applyAlignment="1">
      <alignment horizontal="left"/>
    </xf>
    <xf numFmtId="0" fontId="1" fillId="0" borderId="0" xfId="35" applyAlignment="1">
      <alignment horizontal="centerContinuous"/>
    </xf>
    <xf numFmtId="0" fontId="63" fillId="0" borderId="0" xfId="35" applyFont="1" applyAlignment="1">
      <alignment horizontal="centerContinuous" vertical="center" wrapText="1"/>
    </xf>
    <xf numFmtId="0" fontId="1" fillId="0" borderId="0" xfId="35" applyAlignment="1">
      <alignment horizontal="centerContinuous" vertical="center" wrapText="1"/>
    </xf>
    <xf numFmtId="0" fontId="62" fillId="0" borderId="0" xfId="35" applyFont="1" applyAlignment="1">
      <alignment horizontal="centerContinuous"/>
    </xf>
    <xf numFmtId="0" fontId="58" fillId="14" borderId="26" xfId="0" applyFont="1" applyFill="1" applyBorder="1" applyAlignment="1">
      <alignment horizontal="centerContinuous" vertical="center"/>
    </xf>
    <xf numFmtId="173" fontId="39" fillId="0" borderId="9" xfId="19" applyNumberFormat="1" applyFont="1" applyBorder="1"/>
    <xf numFmtId="0" fontId="0" fillId="0" borderId="27" xfId="0" applyBorder="1" applyProtection="1">
      <protection locked="0"/>
    </xf>
    <xf numFmtId="173" fontId="0" fillId="0" borderId="28" xfId="0" applyNumberFormat="1" applyBorder="1" applyProtection="1">
      <protection locked="0"/>
    </xf>
    <xf numFmtId="0" fontId="0" fillId="0" borderId="29" xfId="0" applyBorder="1" applyProtection="1">
      <protection locked="0"/>
    </xf>
    <xf numFmtId="181" fontId="0" fillId="0" borderId="30" xfId="0" applyNumberFormat="1" applyBorder="1" applyProtection="1">
      <protection locked="0"/>
    </xf>
    <xf numFmtId="182" fontId="0" fillId="0" borderId="30" xfId="0" applyNumberFormat="1" applyBorder="1" applyProtection="1">
      <protection locked="0"/>
    </xf>
    <xf numFmtId="0" fontId="23" fillId="15" borderId="29" xfId="0" applyFont="1" applyFill="1" applyBorder="1" applyProtection="1">
      <protection locked="0"/>
    </xf>
    <xf numFmtId="181" fontId="23" fillId="15" borderId="30" xfId="0" applyNumberFormat="1" applyFont="1" applyFill="1" applyBorder="1" applyProtection="1">
      <protection locked="0"/>
    </xf>
    <xf numFmtId="0" fontId="23" fillId="15" borderId="31" xfId="0" applyFont="1" applyFill="1" applyBorder="1" applyProtection="1">
      <protection locked="0"/>
    </xf>
    <xf numFmtId="10" fontId="23" fillId="15" borderId="32" xfId="0" applyNumberFormat="1" applyFont="1" applyFill="1" applyBorder="1" applyProtection="1">
      <protection locked="0"/>
    </xf>
    <xf numFmtId="10" fontId="43" fillId="0" borderId="0" xfId="19" applyNumberFormat="1" applyFont="1"/>
    <xf numFmtId="175" fontId="52" fillId="6" borderId="33" xfId="19" applyNumberFormat="1" applyFont="1" applyFill="1" applyBorder="1" applyAlignment="1">
      <alignment horizontal="right"/>
    </xf>
    <xf numFmtId="10" fontId="64" fillId="0" borderId="13" xfId="19" applyNumberFormat="1" applyFont="1" applyBorder="1" applyAlignment="1">
      <alignment horizontal="center"/>
    </xf>
    <xf numFmtId="0" fontId="0" fillId="0" borderId="0" xfId="0" applyAlignment="1" applyProtection="1">
      <alignment horizontal="left"/>
      <protection locked="0"/>
    </xf>
    <xf numFmtId="0" fontId="0" fillId="0" borderId="15" xfId="0" applyFill="1" applyBorder="1"/>
    <xf numFmtId="0" fontId="0" fillId="0" borderId="16" xfId="0" applyFill="1" applyBorder="1"/>
    <xf numFmtId="0" fontId="0" fillId="0" borderId="17" xfId="0" applyFill="1" applyBorder="1"/>
    <xf numFmtId="0" fontId="0" fillId="0" borderId="15" xfId="0" applyFill="1" applyBorder="1" applyAlignment="1">
      <alignment horizontal="center"/>
    </xf>
    <xf numFmtId="0" fontId="0" fillId="0" borderId="0" xfId="0" applyFill="1" applyBorder="1"/>
    <xf numFmtId="173" fontId="0" fillId="0" borderId="0" xfId="0" applyNumberFormat="1" applyFill="1" applyBorder="1"/>
    <xf numFmtId="173" fontId="0" fillId="0" borderId="0" xfId="0" applyNumberFormat="1" applyBorder="1"/>
    <xf numFmtId="0" fontId="0" fillId="0" borderId="0" xfId="0" applyBorder="1" applyAlignment="1">
      <alignment horizontal="center"/>
    </xf>
  </cellXfs>
  <cellStyles count="36">
    <cellStyle name="Actual Date" xfId="1" xr:uid="{00000000-0005-0000-0000-000000000000}"/>
    <cellStyle name="Date" xfId="2" xr:uid="{00000000-0005-0000-0000-000001000000}"/>
    <cellStyle name="Euro" xfId="3" xr:uid="{00000000-0005-0000-0000-000002000000}"/>
    <cellStyle name="Euro 2" xfId="4" xr:uid="{00000000-0005-0000-0000-000003000000}"/>
    <cellStyle name="Fixed" xfId="5" xr:uid="{00000000-0005-0000-0000-000004000000}"/>
    <cellStyle name="Grey" xfId="6" xr:uid="{00000000-0005-0000-0000-000005000000}"/>
    <cellStyle name="HEADER" xfId="7" xr:uid="{00000000-0005-0000-0000-000006000000}"/>
    <cellStyle name="Heading1" xfId="8" xr:uid="{00000000-0005-0000-0000-000007000000}"/>
    <cellStyle name="Heading2" xfId="9" xr:uid="{00000000-0005-0000-0000-000008000000}"/>
    <cellStyle name="HIGHLIGHT" xfId="10" xr:uid="{00000000-0005-0000-0000-000009000000}"/>
    <cellStyle name="Input [yellow]" xfId="11" xr:uid="{00000000-0005-0000-0000-00000A000000}"/>
    <cellStyle name="Milliers [0] 2" xfId="12" xr:uid="{00000000-0005-0000-0000-00000B000000}"/>
    <cellStyle name="Milliers 2" xfId="13" xr:uid="{00000000-0005-0000-0000-00000C000000}"/>
    <cellStyle name="Milliers 3" xfId="14" xr:uid="{00000000-0005-0000-0000-00000D000000}"/>
    <cellStyle name="Monétaire 2" xfId="15" xr:uid="{00000000-0005-0000-0000-00000E000000}"/>
    <cellStyle name="Monétaire 3" xfId="16" xr:uid="{00000000-0005-0000-0000-00000F000000}"/>
    <cellStyle name="no dec" xfId="17" xr:uid="{00000000-0005-0000-0000-000010000000}"/>
    <cellStyle name="Normal" xfId="0" builtinId="0"/>
    <cellStyle name="Normal - Style1" xfId="18" xr:uid="{00000000-0005-0000-0000-000012000000}"/>
    <cellStyle name="Normal 2" xfId="19" xr:uid="{00000000-0005-0000-0000-000013000000}"/>
    <cellStyle name="Normal 3" xfId="20" xr:uid="{00000000-0005-0000-0000-000014000000}"/>
    <cellStyle name="Normal 3 2" xfId="21" xr:uid="{00000000-0005-0000-0000-000015000000}"/>
    <cellStyle name="Normal 4" xfId="22" xr:uid="{00000000-0005-0000-0000-000016000000}"/>
    <cellStyle name="Normal 5" xfId="30" xr:uid="{05CA2BED-E940-493D-92E4-9BE4183BF10A}"/>
    <cellStyle name="Normal 6" xfId="31" xr:uid="{FEA39CDB-B89B-482E-8806-9A537D4199A9}"/>
    <cellStyle name="Normal 6 2" xfId="33" xr:uid="{4AC4E6D9-A5A0-43F6-9F14-31E3808837CA}"/>
    <cellStyle name="Normal 6 3" xfId="34" xr:uid="{8527B88F-0361-4CB8-861D-434993BDF191}"/>
    <cellStyle name="Normal 6 4" xfId="35" xr:uid="{29EEABE0-77E6-48E0-A0F1-CE452788C106}"/>
    <cellStyle name="Normal 7" xfId="32" xr:uid="{B872A5C7-C4AE-46DE-B91B-5BD018B65C0E}"/>
    <cellStyle name="Percent [2]" xfId="23" xr:uid="{00000000-0005-0000-0000-000018000000}"/>
    <cellStyle name="Pourcentage 2" xfId="24" xr:uid="{00000000-0005-0000-0000-00001A000000}"/>
    <cellStyle name="Pourcentage 3" xfId="25" xr:uid="{00000000-0005-0000-0000-00001B000000}"/>
    <cellStyle name="Total 2" xfId="26" xr:uid="{00000000-0005-0000-0000-00001C000000}"/>
    <cellStyle name="Unprot" xfId="27" xr:uid="{00000000-0005-0000-0000-00001D000000}"/>
    <cellStyle name="Unprot$" xfId="28" xr:uid="{00000000-0005-0000-0000-00001E000000}"/>
    <cellStyle name="Unprotect" xfId="29" xr:uid="{00000000-0005-0000-0000-00001F000000}"/>
  </cellStyles>
  <dxfs count="1005">
    <dxf>
      <numFmt numFmtId="185" formatCode="m/d/yyyy"/>
    </dxf>
    <dxf>
      <numFmt numFmtId="19" formatCode="m/d/yyyy"/>
    </dxf>
    <dxf>
      <numFmt numFmtId="187" formatCode="#\ ##0.00\ \€"/>
    </dxf>
    <dxf>
      <numFmt numFmtId="14" formatCode="0.00%"/>
    </dxf>
    <dxf>
      <numFmt numFmtId="187" formatCode="#\ ##0.00\ \€"/>
    </dxf>
    <dxf>
      <numFmt numFmtId="187" formatCode="#\ ##0.00\ \€"/>
    </dxf>
    <dxf>
      <numFmt numFmtId="187" formatCode="#\ ##0.00\ \€"/>
    </dxf>
    <dxf>
      <numFmt numFmtId="187" formatCode="#\ ##0.00\ \€"/>
    </dxf>
    <dxf>
      <numFmt numFmtId="187" formatCode="#\ ##0.00\ \€"/>
    </dxf>
    <dxf>
      <numFmt numFmtId="186" formatCode="mmmm\ yyyy"/>
    </dxf>
    <dxf>
      <numFmt numFmtId="173" formatCode="#,##0.00\ &quot;€&quot;"/>
    </dxf>
    <dxf>
      <numFmt numFmtId="19" formatCode="m/d/yyyy"/>
    </dxf>
    <dxf>
      <numFmt numFmtId="0" formatCode="General"/>
    </dxf>
    <dxf>
      <numFmt numFmtId="0" formatCode="General"/>
    </dxf>
    <dxf>
      <numFmt numFmtId="0" formatCode="General"/>
    </dxf>
    <dxf>
      <numFmt numFmtId="1" formatCode="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alignment horizontal="center"/>
    </dxf>
    <dxf>
      <font>
        <color rgb="FF9C0006"/>
      </font>
      <fill>
        <patternFill patternType="none">
          <bgColor auto="1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alignment horizontal="center"/>
    </dxf>
    <dxf>
      <fill>
        <patternFill patternType="none"/>
      </fill>
    </dxf>
    <dxf>
      <fill>
        <patternFill patternType="none"/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73" formatCode="#,##0.00\ &quot;€&quot;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font>
        <color theme="1"/>
      </font>
      <fill>
        <patternFill patternType="solid">
          <bgColor theme="9" tint="0.59996337778862885"/>
        </patternFill>
      </fill>
    </dxf>
    <dxf>
      <numFmt numFmtId="173" formatCode="#,##0.00\ &quot;€&quot;"/>
    </dxf>
    <dxf>
      <alignment horizontal="centerContinuous"/>
    </dxf>
    <dxf>
      <border>
        <right/>
      </border>
    </dxf>
    <dxf>
      <border>
        <right/>
      </border>
    </dxf>
    <dxf>
      <alignment horizontal="center"/>
    </dxf>
    <dxf>
      <alignment horizontal="center"/>
    </dxf>
    <dxf>
      <font>
        <color theme="1"/>
      </font>
    </dxf>
    <dxf>
      <font>
        <color theme="1"/>
      </font>
    </dxf>
    <dxf>
      <font>
        <b/>
        <color theme="9" tint="-0.249977111117893"/>
      </font>
      <fill>
        <patternFill patternType="solid">
          <fgColor theme="9" tint="0.59999389629810485"/>
          <bgColor theme="9" tint="0.59999389629810485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</dxf>
    <dxf>
      <fill>
        <patternFill patternType="solid">
          <fgColor theme="9" tint="0.59999389629810485"/>
          <bgColor theme="9" tint="0.59999389629810485"/>
        </patternFill>
      </fill>
    </dxf>
    <dxf>
      <font>
        <b val="0"/>
        <i/>
      </font>
    </dxf>
    <dxf>
      <fill>
        <patternFill patternType="solid">
          <fgColor theme="9" tint="0.59999389629810485"/>
          <bgColor theme="9" tint="0.59999389629810485"/>
        </patternFill>
      </fill>
    </dxf>
    <dxf>
      <font>
        <b/>
        <i/>
        <color theme="1"/>
      </font>
    </dxf>
    <dxf>
      <font>
        <b/>
        <color theme="9" tint="-0.249977111117893"/>
      </font>
      <fill>
        <patternFill patternType="solid">
          <fgColor theme="9" tint="0.59999389629810485"/>
          <bgColor theme="9" tint="0.59999389629810485"/>
        </patternFill>
      </fill>
    </dxf>
    <dxf>
      <font>
        <b/>
        <i/>
        <strike val="0"/>
        <color auto="1"/>
      </font>
    </dxf>
    <dxf>
      <font>
        <b/>
        <color theme="9" tint="-0.249977111117893"/>
      </font>
      <border>
        <bottom style="thin">
          <color theme="0"/>
        </bottom>
      </border>
    </dxf>
    <dxf>
      <font>
        <color theme="9" tint="-0.249977111117893"/>
      </font>
      <fill>
        <patternFill patternType="solid">
          <fgColor theme="9" tint="0.79998168889431442"/>
          <bgColor theme="9" tint="0.79998168889431442"/>
        </patternFill>
      </fill>
      <border>
        <vertical style="thin">
          <color theme="0"/>
        </vertical>
      </border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</dxfs>
  <tableStyles count="3" defaultTableStyle="TableStyleMedium9" defaultPivotStyle="TCD Ermitage">
    <tableStyle name="21" pivot="0" table="0" count="1" xr9:uid="{B7DABBF9-8677-40F2-AE45-2FEA302C6BAC}">
      <tableStyleElement type="wholeTable" dxfId="1004"/>
    </tableStyle>
    <tableStyle name="Invisible" pivot="0" table="0" count="0" xr9:uid="{EF6B10A5-23BC-43AE-BBBD-1838724AEC9D}"/>
    <tableStyle name="TCD Ermitage" table="0" count="12" xr9:uid="{4D19C152-7911-4F48-BE37-7FDC4FBF1B00}">
      <tableStyleElement type="wholeTable" dxfId="1003"/>
      <tableStyleElement type="headerRow" dxfId="1002"/>
      <tableStyleElement type="totalRow" dxfId="1001"/>
      <tableStyleElement type="firstColumn" dxfId="1000"/>
      <tableStyleElement type="lastColumn" dxfId="999"/>
      <tableStyleElement type="secondRowStripe" dxfId="998"/>
      <tableStyleElement type="firstColumnStripe" dxfId="997"/>
      <tableStyleElement type="secondColumnStripe" dxfId="996"/>
      <tableStyleElement type="firstSubtotalRow" dxfId="995"/>
      <tableStyleElement type="secondSubtotalRow" dxfId="994"/>
      <tableStyleElement type="firstRowSubheading" dxfId="993"/>
      <tableStyleElement type="pageFieldLabels" dxfId="992"/>
    </tableStyle>
  </tableStyles>
  <colors>
    <mruColors>
      <color rgb="FFFF6600"/>
      <color rgb="FFFCD5B5"/>
    </mruColors>
  </colors>
  <extLst>
    <ext xmlns:x14="http://schemas.microsoft.com/office/spreadsheetml/2009/9/main" uri="{EB79DEF2-80B8-43e5-95BD-54CBDDF9020C}">
      <x14:slicerStyles defaultSlicerStyle="SlicerStyleLight1">
        <x14:slicerStyle name="2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pivotCacheDefinition" Target="pivotCache/pivotCacheDefinition3.xml"/><Relationship Id="rId18" Type="http://schemas.microsoft.com/office/2007/relationships/slicerCache" Target="slicerCaches/slicerCache3.xml"/><Relationship Id="rId26" Type="http://schemas.openxmlformats.org/officeDocument/2006/relationships/calcChain" Target="calcChain.xml"/><Relationship Id="rId39" Type="http://schemas.openxmlformats.org/officeDocument/2006/relationships/customXml" Target="../customXml/item13.xml"/><Relationship Id="rId21" Type="http://schemas.microsoft.com/office/2007/relationships/slicerCache" Target="slicerCaches/slicerCache6.xml"/><Relationship Id="rId34" Type="http://schemas.openxmlformats.org/officeDocument/2006/relationships/customXml" Target="../customXml/item8.xml"/><Relationship Id="rId42" Type="http://schemas.openxmlformats.org/officeDocument/2006/relationships/customXml" Target="../customXml/item16.xml"/><Relationship Id="rId47" Type="http://schemas.openxmlformats.org/officeDocument/2006/relationships/customXml" Target="../customXml/item21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microsoft.com/office/2007/relationships/slicerCache" Target="slicerCaches/slicerCache1.xml"/><Relationship Id="rId29" Type="http://schemas.openxmlformats.org/officeDocument/2006/relationships/customXml" Target="../customXml/item3.xml"/><Relationship Id="rId11" Type="http://schemas.openxmlformats.org/officeDocument/2006/relationships/pivotCacheDefinition" Target="pivotCache/pivotCacheDefinition1.xml"/><Relationship Id="rId24" Type="http://schemas.openxmlformats.org/officeDocument/2006/relationships/styles" Target="styles.xml"/><Relationship Id="rId32" Type="http://schemas.openxmlformats.org/officeDocument/2006/relationships/customXml" Target="../customXml/item6.xml"/><Relationship Id="rId37" Type="http://schemas.openxmlformats.org/officeDocument/2006/relationships/customXml" Target="../customXml/item11.xml"/><Relationship Id="rId40" Type="http://schemas.openxmlformats.org/officeDocument/2006/relationships/customXml" Target="../customXml/item14.xml"/><Relationship Id="rId45" Type="http://schemas.openxmlformats.org/officeDocument/2006/relationships/customXml" Target="../customXml/item19.xml"/><Relationship Id="rId5" Type="http://schemas.openxmlformats.org/officeDocument/2006/relationships/worksheet" Target="worksheets/sheet5.xml"/><Relationship Id="rId15" Type="http://schemas.openxmlformats.org/officeDocument/2006/relationships/pivotCacheDefinition" Target="pivotCache/pivotCacheDefinition5.xml"/><Relationship Id="rId23" Type="http://schemas.openxmlformats.org/officeDocument/2006/relationships/connections" Target="connections.xml"/><Relationship Id="rId28" Type="http://schemas.openxmlformats.org/officeDocument/2006/relationships/customXml" Target="../customXml/item2.xml"/><Relationship Id="rId36" Type="http://schemas.openxmlformats.org/officeDocument/2006/relationships/customXml" Target="../customXml/item10.xml"/><Relationship Id="rId49" Type="http://schemas.microsoft.com/office/2006/relationships/vbaProject" Target="vbaProject.bin"/><Relationship Id="rId10" Type="http://schemas.openxmlformats.org/officeDocument/2006/relationships/worksheet" Target="worksheets/sheet10.xml"/><Relationship Id="rId19" Type="http://schemas.microsoft.com/office/2007/relationships/slicerCache" Target="slicerCaches/slicerCache4.xml"/><Relationship Id="rId31" Type="http://schemas.openxmlformats.org/officeDocument/2006/relationships/customXml" Target="../customXml/item5.xml"/><Relationship Id="rId44" Type="http://schemas.openxmlformats.org/officeDocument/2006/relationships/customXml" Target="../customXml/item18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pivotCacheDefinition" Target="pivotCache/pivotCacheDefinition4.xml"/><Relationship Id="rId22" Type="http://schemas.openxmlformats.org/officeDocument/2006/relationships/theme" Target="theme/theme1.xml"/><Relationship Id="rId27" Type="http://schemas.openxmlformats.org/officeDocument/2006/relationships/customXml" Target="../customXml/item1.xml"/><Relationship Id="rId30" Type="http://schemas.openxmlformats.org/officeDocument/2006/relationships/customXml" Target="../customXml/item4.xml"/><Relationship Id="rId35" Type="http://schemas.openxmlformats.org/officeDocument/2006/relationships/customXml" Target="../customXml/item9.xml"/><Relationship Id="rId43" Type="http://schemas.openxmlformats.org/officeDocument/2006/relationships/customXml" Target="../customXml/item17.xml"/><Relationship Id="rId48" Type="http://schemas.openxmlformats.org/officeDocument/2006/relationships/customXml" Target="../customXml/item22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pivotCacheDefinition" Target="pivotCache/pivotCacheDefinition2.xml"/><Relationship Id="rId17" Type="http://schemas.microsoft.com/office/2007/relationships/slicerCache" Target="slicerCaches/slicerCache2.xml"/><Relationship Id="rId25" Type="http://schemas.openxmlformats.org/officeDocument/2006/relationships/sharedStrings" Target="sharedStrings.xml"/><Relationship Id="rId33" Type="http://schemas.openxmlformats.org/officeDocument/2006/relationships/customXml" Target="../customXml/item7.xml"/><Relationship Id="rId38" Type="http://schemas.openxmlformats.org/officeDocument/2006/relationships/customXml" Target="../customXml/item12.xml"/><Relationship Id="rId46" Type="http://schemas.openxmlformats.org/officeDocument/2006/relationships/customXml" Target="../customXml/item20.xml"/><Relationship Id="rId20" Type="http://schemas.microsoft.com/office/2007/relationships/slicerCache" Target="slicerCaches/slicerCache5.xml"/><Relationship Id="rId41" Type="http://schemas.openxmlformats.org/officeDocument/2006/relationships/customXml" Target="../customXml/item15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[Ratio_Restauration_dev.xlsm]Tableau de bord!Factures par Fournisseur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FACTURES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7.463119010282239E-2"/>
          <c:y val="0.17200553250345782"/>
          <c:w val="0.9120506849003841"/>
          <c:h val="0.72731248842857288"/>
        </c:manualLayout>
      </c:layout>
      <c:lineChart>
        <c:grouping val="standard"/>
        <c:varyColors val="0"/>
        <c:ser>
          <c:idx val="0"/>
          <c:order val="0"/>
          <c:tx>
            <c:strRef>
              <c:f>'Tableau de bord'!$D$17:$D$18</c:f>
              <c:strCache>
                <c:ptCount val="1"/>
                <c:pt idx="0">
                  <c:v>FACTURE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'Tableau de bord'!$C$19:$C$21</c:f>
              <c:strCache>
                <c:ptCount val="2"/>
                <c:pt idx="0">
                  <c:v>France Boisson</c:v>
                </c:pt>
                <c:pt idx="1">
                  <c:v>OBD</c:v>
                </c:pt>
              </c:strCache>
            </c:strRef>
          </c:cat>
          <c:val>
            <c:numRef>
              <c:f>'Tableau de bord'!$D$19:$D$21</c:f>
              <c:numCache>
                <c:formatCode>#\,##0.00\ "$"</c:formatCode>
                <c:ptCount val="2"/>
                <c:pt idx="0">
                  <c:v>743.32</c:v>
                </c:pt>
                <c:pt idx="1">
                  <c:v>1092.42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535-4AD5-BED2-4D80BD8F58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99261504"/>
        <c:axId val="1299263424"/>
      </c:lineChart>
      <c:catAx>
        <c:axId val="12992615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99263424"/>
        <c:crosses val="autoZero"/>
        <c:auto val="1"/>
        <c:lblAlgn val="ctr"/>
        <c:lblOffset val="100"/>
        <c:noMultiLvlLbl val="0"/>
      </c:catAx>
      <c:valAx>
        <c:axId val="12992634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,##0.00\ &quot;$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9926150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accent6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[Ratio_Restauration_dev.xlsm]Tableau de bord!Ca mensuel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CA HT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'Tableau de bord'!$J$17:$J$18</c:f>
              <c:strCache>
                <c:ptCount val="1"/>
                <c:pt idx="0">
                  <c:v>CA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'Tableau de bord'!$I$19:$I$22</c:f>
              <c:strCache>
                <c:ptCount val="3"/>
                <c:pt idx="0">
                  <c:v>mardi 03</c:v>
                </c:pt>
                <c:pt idx="1">
                  <c:v>lundi 02</c:v>
                </c:pt>
                <c:pt idx="2">
                  <c:v>dimanche 01</c:v>
                </c:pt>
              </c:strCache>
            </c:strRef>
          </c:cat>
          <c:val>
            <c:numRef>
              <c:f>'Tableau de bord'!$J$19:$J$22</c:f>
              <c:numCache>
                <c:formatCode>#\,##0.00\ "$"</c:formatCode>
                <c:ptCount val="3"/>
                <c:pt idx="0">
                  <c:v>112.9</c:v>
                </c:pt>
                <c:pt idx="1">
                  <c:v>167.37</c:v>
                </c:pt>
                <c:pt idx="2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5BC-4C61-BF18-10F27F7A324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06446736"/>
        <c:axId val="1306447216"/>
      </c:lineChart>
      <c:catAx>
        <c:axId val="1306446736"/>
        <c:scaling>
          <c:orientation val="maxMin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06447216"/>
        <c:crosses val="autoZero"/>
        <c:auto val="1"/>
        <c:lblAlgn val="ctr"/>
        <c:lblOffset val="100"/>
        <c:noMultiLvlLbl val="0"/>
      </c:catAx>
      <c:valAx>
        <c:axId val="1306447216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,##0.00\ &quot;$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0644673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accent6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[Ratio_Restauration_dev.xlsm]Inventaire!Récap Inventaires</c:name>
    <c:fmtId val="1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Inventaires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ln w="25400" cap="flat" cmpd="sng" algn="ctr">
            <a:solidFill>
              <a:schemeClr val="accent6"/>
            </a:solidFill>
            <a:prstDash val="solid"/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</c:pivotFmt>
    </c:pivotFmts>
    <c:plotArea>
      <c:layout>
        <c:manualLayout>
          <c:layoutTarget val="inner"/>
          <c:xMode val="edge"/>
          <c:yMode val="edge"/>
          <c:x val="2.5259144424077007E-2"/>
          <c:y val="0.26509858865506575"/>
          <c:w val="0.8611992131331867"/>
          <c:h val="0.52622859864936811"/>
        </c:manualLayout>
      </c:layout>
      <c:lineChart>
        <c:grouping val="standard"/>
        <c:varyColors val="0"/>
        <c:ser>
          <c:idx val="0"/>
          <c:order val="0"/>
          <c:tx>
            <c:strRef>
              <c:f>Inventaire!$P$19</c:f>
              <c:strCache>
                <c:ptCount val="1"/>
                <c:pt idx="0">
                  <c:v>Total</c:v>
                </c:pt>
              </c:strCache>
            </c:strRef>
          </c:tx>
          <c:spPr>
            <a:ln w="25400" cap="flat" cmpd="sng" algn="ctr">
              <a:solidFill>
                <a:schemeClr val="accent6"/>
              </a:solidFill>
              <a:prstDash val="solid"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multiLvlStrRef>
              <c:f>Inventaire!$O$20:$O$29</c:f>
              <c:multiLvlStrCache>
                <c:ptCount val="8"/>
                <c:lvl>
                  <c:pt idx="0">
                    <c:v>févr</c:v>
                  </c:pt>
                  <c:pt idx="1">
                    <c:v>janv</c:v>
                  </c:pt>
                  <c:pt idx="2">
                    <c:v>déc</c:v>
                  </c:pt>
                  <c:pt idx="3">
                    <c:v>nov</c:v>
                  </c:pt>
                  <c:pt idx="4">
                    <c:v>oct</c:v>
                  </c:pt>
                  <c:pt idx="5">
                    <c:v>sept</c:v>
                  </c:pt>
                  <c:pt idx="6">
                    <c:v>août</c:v>
                  </c:pt>
                  <c:pt idx="7">
                    <c:v>juil</c:v>
                  </c:pt>
                </c:lvl>
                <c:lvl>
                  <c:pt idx="0">
                    <c:v>2026</c:v>
                  </c:pt>
                  <c:pt idx="2">
                    <c:v>2025</c:v>
                  </c:pt>
                </c:lvl>
              </c:multiLvlStrCache>
            </c:multiLvlStrRef>
          </c:cat>
          <c:val>
            <c:numRef>
              <c:f>Inventaire!$P$20:$P$29</c:f>
              <c:numCache>
                <c:formatCode>#\,##0.00\ "$"</c:formatCode>
                <c:ptCount val="8"/>
                <c:pt idx="0">
                  <c:v>17645.990999999998</c:v>
                </c:pt>
                <c:pt idx="1">
                  <c:v>21376.845000000005</c:v>
                </c:pt>
                <c:pt idx="2">
                  <c:v>20903.547999999999</c:v>
                </c:pt>
                <c:pt idx="3">
                  <c:v>24577.859000000011</c:v>
                </c:pt>
                <c:pt idx="4">
                  <c:v>25498.007499999996</c:v>
                </c:pt>
                <c:pt idx="5">
                  <c:v>27442.91</c:v>
                </c:pt>
                <c:pt idx="6">
                  <c:v>27517.64</c:v>
                </c:pt>
                <c:pt idx="7">
                  <c:v>24759.07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E7FA-490B-905A-2C1F55DB8C2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22004799"/>
        <c:axId val="721999999"/>
      </c:lineChart>
      <c:catAx>
        <c:axId val="722004799"/>
        <c:scaling>
          <c:orientation val="maxMin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1999999"/>
        <c:crosses val="autoZero"/>
        <c:auto val="1"/>
        <c:lblAlgn val="ctr"/>
        <c:lblOffset val="100"/>
        <c:noMultiLvlLbl val="0"/>
      </c:catAx>
      <c:valAx>
        <c:axId val="721999999"/>
        <c:scaling>
          <c:orientation val="minMax"/>
          <c:max val="35000"/>
          <c:min val="5000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,##0.00\ &quot;$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2004799"/>
        <c:crosses val="autoZero"/>
        <c:crossBetween val="between"/>
      </c:valAx>
      <c:spPr>
        <a:solidFill>
          <a:schemeClr val="bg1"/>
        </a:solidFill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accent6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[Ratio_Restauration_dev.xlsm]Edits_Ratio!chRatio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8.850917979821811E-2"/>
          <c:y val="2.9649229069038434E-2"/>
          <c:w val="0.83692703811263147"/>
          <c:h val="0.58122411781860606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Edits_Ratio!$F$14</c:f>
              <c:strCache>
                <c:ptCount val="1"/>
                <c:pt idx="0">
                  <c:v>Consommations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Edits_Ratio!$E$15:$E$23</c:f>
              <c:multiLvlStrCache>
                <c:ptCount val="7"/>
                <c:lvl>
                  <c:pt idx="0">
                    <c:v>févr</c:v>
                  </c:pt>
                  <c:pt idx="1">
                    <c:v>janv</c:v>
                  </c:pt>
                  <c:pt idx="2">
                    <c:v>déc</c:v>
                  </c:pt>
                  <c:pt idx="3">
                    <c:v>nov</c:v>
                  </c:pt>
                  <c:pt idx="4">
                    <c:v>oct</c:v>
                  </c:pt>
                  <c:pt idx="5">
                    <c:v>sept</c:v>
                  </c:pt>
                  <c:pt idx="6">
                    <c:v>août</c:v>
                  </c:pt>
                </c:lvl>
                <c:lvl>
                  <c:pt idx="0">
                    <c:v>2026</c:v>
                  </c:pt>
                  <c:pt idx="2">
                    <c:v>2025</c:v>
                  </c:pt>
                </c:lvl>
              </c:multiLvlStrCache>
            </c:multiLvlStrRef>
          </c:cat>
          <c:val>
            <c:numRef>
              <c:f>Edits_Ratio!$F$15:$F$23</c:f>
              <c:numCache>
                <c:formatCode>#\,##0.00\ "$"</c:formatCode>
                <c:ptCount val="7"/>
                <c:pt idx="0">
                  <c:v>3923.2899999999972</c:v>
                </c:pt>
                <c:pt idx="1">
                  <c:v>6008.1200000000017</c:v>
                </c:pt>
                <c:pt idx="2">
                  <c:v>4291.5600000000013</c:v>
                </c:pt>
                <c:pt idx="3">
                  <c:v>5855.4599999999973</c:v>
                </c:pt>
                <c:pt idx="4">
                  <c:v>4587.2900000000018</c:v>
                </c:pt>
                <c:pt idx="5">
                  <c:v>4339.66</c:v>
                </c:pt>
                <c:pt idx="6">
                  <c:v>168.39000000000033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711-4D06-A107-A36D507B2650}"/>
            </c:ext>
          </c:extLst>
        </c:ser>
        <c:ser>
          <c:idx val="1"/>
          <c:order val="1"/>
          <c:tx>
            <c:strRef>
              <c:f>Edits_Ratio!$G$14</c:f>
              <c:strCache>
                <c:ptCount val="1"/>
                <c:pt idx="0">
                  <c:v>CA HT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Edits_Ratio!$E$15:$E$23</c:f>
              <c:multiLvlStrCache>
                <c:ptCount val="7"/>
                <c:lvl>
                  <c:pt idx="0">
                    <c:v>févr</c:v>
                  </c:pt>
                  <c:pt idx="1">
                    <c:v>janv</c:v>
                  </c:pt>
                  <c:pt idx="2">
                    <c:v>déc</c:v>
                  </c:pt>
                  <c:pt idx="3">
                    <c:v>nov</c:v>
                  </c:pt>
                  <c:pt idx="4">
                    <c:v>oct</c:v>
                  </c:pt>
                  <c:pt idx="5">
                    <c:v>sept</c:v>
                  </c:pt>
                  <c:pt idx="6">
                    <c:v>août</c:v>
                  </c:pt>
                </c:lvl>
                <c:lvl>
                  <c:pt idx="0">
                    <c:v>2026</c:v>
                  </c:pt>
                  <c:pt idx="2">
                    <c:v>2025</c:v>
                  </c:pt>
                </c:lvl>
              </c:multiLvlStrCache>
            </c:multiLvlStrRef>
          </c:cat>
          <c:val>
            <c:numRef>
              <c:f>Edits_Ratio!$G$15:$G$23</c:f>
              <c:numCache>
                <c:formatCode>#\,##0.00\ "$"</c:formatCode>
                <c:ptCount val="7"/>
                <c:pt idx="0">
                  <c:v>10042.540000000001</c:v>
                </c:pt>
                <c:pt idx="1">
                  <c:v>28453.8</c:v>
                </c:pt>
                <c:pt idx="2">
                  <c:v>19003.63</c:v>
                </c:pt>
                <c:pt idx="3">
                  <c:v>30335.25</c:v>
                </c:pt>
                <c:pt idx="4">
                  <c:v>25389.31</c:v>
                </c:pt>
                <c:pt idx="5">
                  <c:v>23894.29</c:v>
                </c:pt>
                <c:pt idx="6">
                  <c:v>11520.3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711-4D06-A107-A36D507B265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843829391"/>
        <c:axId val="1843829871"/>
      </c:barChart>
      <c:lineChart>
        <c:grouping val="standard"/>
        <c:varyColors val="0"/>
        <c:ser>
          <c:idx val="2"/>
          <c:order val="2"/>
          <c:tx>
            <c:strRef>
              <c:f>Edits_Ratio!$H$14</c:f>
              <c:strCache>
                <c:ptCount val="1"/>
                <c:pt idx="0">
                  <c:v>Ratios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multiLvlStrRef>
              <c:f>Edits_Ratio!$E$15:$E$23</c:f>
              <c:multiLvlStrCache>
                <c:ptCount val="7"/>
                <c:lvl>
                  <c:pt idx="0">
                    <c:v>févr</c:v>
                  </c:pt>
                  <c:pt idx="1">
                    <c:v>janv</c:v>
                  </c:pt>
                  <c:pt idx="2">
                    <c:v>déc</c:v>
                  </c:pt>
                  <c:pt idx="3">
                    <c:v>nov</c:v>
                  </c:pt>
                  <c:pt idx="4">
                    <c:v>oct</c:v>
                  </c:pt>
                  <c:pt idx="5">
                    <c:v>sept</c:v>
                  </c:pt>
                  <c:pt idx="6">
                    <c:v>août</c:v>
                  </c:pt>
                </c:lvl>
                <c:lvl>
                  <c:pt idx="0">
                    <c:v>2026</c:v>
                  </c:pt>
                  <c:pt idx="2">
                    <c:v>2025</c:v>
                  </c:pt>
                </c:lvl>
              </c:multiLvlStrCache>
            </c:multiLvlStrRef>
          </c:cat>
          <c:val>
            <c:numRef>
              <c:f>Edits_Ratio!$H$15:$H$23</c:f>
              <c:numCache>
                <c:formatCode>0.00%</c:formatCode>
                <c:ptCount val="7"/>
                <c:pt idx="0">
                  <c:v>0.39066710214746436</c:v>
                </c:pt>
                <c:pt idx="1">
                  <c:v>0.21115351903787902</c:v>
                </c:pt>
                <c:pt idx="2">
                  <c:v>0.22582843383079976</c:v>
                </c:pt>
                <c:pt idx="3">
                  <c:v>0.1930249462259252</c:v>
                </c:pt>
                <c:pt idx="4">
                  <c:v>0.18067800976080098</c:v>
                </c:pt>
                <c:pt idx="5">
                  <c:v>0.18161912322985951</c:v>
                </c:pt>
                <c:pt idx="6">
                  <c:v>1.4616806853988206E-2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9711-4D06-A107-A36D507B265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13312895"/>
        <c:axId val="1013310495"/>
      </c:lineChart>
      <c:catAx>
        <c:axId val="184382939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43829871"/>
        <c:crosses val="autoZero"/>
        <c:auto val="1"/>
        <c:lblAlgn val="ctr"/>
        <c:lblOffset val="100"/>
        <c:noMultiLvlLbl val="0"/>
      </c:catAx>
      <c:valAx>
        <c:axId val="184382987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,##0.00\ &quot;$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43829391"/>
        <c:crosses val="autoZero"/>
        <c:crossBetween val="between"/>
      </c:valAx>
      <c:valAx>
        <c:axId val="1013310495"/>
        <c:scaling>
          <c:orientation val="minMax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13312895"/>
        <c:crosses val="max"/>
        <c:crossBetween val="between"/>
      </c:valAx>
      <c:catAx>
        <c:axId val="1013312895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013310495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3.598177494772703E-2"/>
          <c:y val="0.84616744769252017"/>
          <c:w val="0.94373940899973052"/>
          <c:h val="0.12650792144957784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255589</xdr:colOff>
      <xdr:row>26</xdr:row>
      <xdr:rowOff>156367</xdr:rowOff>
    </xdr:from>
    <xdr:ext cx="1800000" cy="266400"/>
    <xdr:sp macro="[0]!Sorti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255589" y="5566567"/>
          <a:ext cx="1800000" cy="266400"/>
        </a:xfrm>
        <a:prstGeom prst="roundRect">
          <a:avLst/>
        </a:prstGeom>
        <a:gradFill flip="none" rotWithShape="1">
          <a:gsLst>
            <a:gs pos="51700">
              <a:schemeClr val="accent6">
                <a:lumMod val="40000"/>
                <a:lumOff val="60000"/>
              </a:schemeClr>
            </a:gs>
            <a:gs pos="0">
              <a:schemeClr val="accent1">
                <a:lumMod val="0"/>
                <a:lumOff val="100000"/>
              </a:schemeClr>
            </a:gs>
            <a:gs pos="100000">
              <a:schemeClr val="accent6"/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oneCellAnchor>
    <xdr:from>
      <xdr:col>0</xdr:col>
      <xdr:colOff>256778</xdr:colOff>
      <xdr:row>16</xdr:row>
      <xdr:rowOff>145257</xdr:rowOff>
    </xdr:from>
    <xdr:ext cx="1800000" cy="266400"/>
    <xdr:sp macro="[0]!Factur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 bwMode="auto">
        <a:xfrm>
          <a:off x="256778" y="3650457"/>
          <a:ext cx="1800000" cy="266400"/>
        </a:xfrm>
        <a:prstGeom prst="roundRect">
          <a:avLst/>
        </a:prstGeom>
        <a:gradFill flip="none" rotWithShape="1">
          <a:gsLst>
            <a:gs pos="45400">
              <a:schemeClr val="accent6">
                <a:lumMod val="40000"/>
                <a:lumOff val="60000"/>
              </a:schemeClr>
            </a:gs>
            <a:gs pos="0">
              <a:schemeClr val="accent1">
                <a:lumMod val="0"/>
                <a:lumOff val="100000"/>
              </a:schemeClr>
            </a:gs>
            <a:gs pos="100000">
              <a:schemeClr val="accent6"/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Factures</a:t>
          </a:r>
        </a:p>
      </xdr:txBody>
    </xdr:sp>
    <xdr:clientData fPrintsWithSheet="0"/>
  </xdr:oneCellAnchor>
  <xdr:oneCellAnchor>
    <xdr:from>
      <xdr:col>0</xdr:col>
      <xdr:colOff>260747</xdr:colOff>
      <xdr:row>18</xdr:row>
      <xdr:rowOff>90487</xdr:rowOff>
    </xdr:from>
    <xdr:ext cx="1800000" cy="266400"/>
    <xdr:sp macro="[0]!CaH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260747" y="397668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46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Ca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Ht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266701</xdr:colOff>
      <xdr:row>15</xdr:row>
      <xdr:rowOff>29766</xdr:rowOff>
    </xdr:from>
    <xdr:ext cx="1800000" cy="266400"/>
    <xdr:sp macro="[0]!OuvrirUsfArticles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>
          <a:off x="266701" y="3344466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6">
                <a:lumMod val="20000"/>
                <a:lumOff val="80000"/>
              </a:schemeClr>
            </a:gs>
            <a:gs pos="36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Articles &amp; Fournisseurs</a:t>
          </a:r>
        </a:p>
      </xdr:txBody>
    </xdr:sp>
    <xdr:clientData fPrintsWithSheet="0"/>
  </xdr:oneCellAnchor>
  <xdr:oneCellAnchor>
    <xdr:from>
      <xdr:col>0</xdr:col>
      <xdr:colOff>240903</xdr:colOff>
      <xdr:row>25</xdr:row>
      <xdr:rowOff>10317</xdr:rowOff>
    </xdr:from>
    <xdr:ext cx="1815703" cy="266400"/>
    <xdr:sp macro="[0]!Liaison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240903" y="5230017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50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Aide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en ligne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266700</xdr:colOff>
      <xdr:row>23</xdr:row>
      <xdr:rowOff>66675</xdr:rowOff>
    </xdr:from>
    <xdr:ext cx="1790700" cy="266400"/>
    <xdr:sp macro="[0]!Rafraichir_PageCourante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47C9EEA3-95BE-44C2-8FA9-5A2B649BC9EB}"/>
            </a:ext>
          </a:extLst>
        </xdr:cNvPr>
        <xdr:cNvSpPr/>
      </xdr:nvSpPr>
      <xdr:spPr bwMode="auto">
        <a:xfrm>
          <a:off x="266700" y="4905375"/>
          <a:ext cx="1790700" cy="266400"/>
        </a:xfrm>
        <a:prstGeom prst="roundRect">
          <a:avLst/>
        </a:prstGeom>
        <a:gradFill flip="none" rotWithShape="1">
          <a:gsLst>
            <a:gs pos="2299">
              <a:schemeClr val="bg1"/>
            </a:gs>
            <a:gs pos="49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lin ang="4200000" scaled="0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  <xdr:twoCellAnchor>
    <xdr:from>
      <xdr:col>16</xdr:col>
      <xdr:colOff>76200</xdr:colOff>
      <xdr:row>0</xdr:row>
      <xdr:rowOff>276225</xdr:rowOff>
    </xdr:from>
    <xdr:to>
      <xdr:col>17</xdr:col>
      <xdr:colOff>142875</xdr:colOff>
      <xdr:row>0</xdr:row>
      <xdr:rowOff>542925</xdr:rowOff>
    </xdr:to>
    <xdr:sp macro="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C18E388-5425-1B2A-6E9F-4472DA44220C}"/>
            </a:ext>
          </a:extLst>
        </xdr:cNvPr>
        <xdr:cNvSpPr/>
      </xdr:nvSpPr>
      <xdr:spPr bwMode="auto">
        <a:xfrm>
          <a:off x="14316075" y="276225"/>
          <a:ext cx="752475" cy="266700"/>
        </a:xfrm>
        <a:prstGeom prst="roundRect">
          <a:avLst/>
        </a:prstGeom>
        <a:noFill/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solidFill>
                <a:sysClr val="windowText" lastClr="000000"/>
              </a:solidFill>
              <a:latin typeface="Bell MT" panose="02020503060305020303" pitchFamily="18" charset="0"/>
            </a:rPr>
            <a:t>Domo91</a:t>
          </a:r>
          <a:endParaRPr lang="fr-FR" sz="1000" b="1" i="1">
            <a:solidFill>
              <a:sysClr val="windowText" lastClr="000000"/>
            </a:solidFill>
            <a:latin typeface="+mn-lt"/>
          </a:endParaRPr>
        </a:p>
      </xdr:txBody>
    </xdr:sp>
    <xdr:clientData/>
  </xdr:twoCellAnchor>
  <xdr:oneCellAnchor>
    <xdr:from>
      <xdr:col>0</xdr:col>
      <xdr:colOff>247650</xdr:colOff>
      <xdr:row>20</xdr:row>
      <xdr:rowOff>57150</xdr:rowOff>
    </xdr:from>
    <xdr:ext cx="1800000" cy="266400"/>
    <xdr:sp macro="[0]!Frais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EEA8190E-B17E-45F9-905B-3A7872E44F6A}"/>
            </a:ext>
          </a:extLst>
        </xdr:cNvPr>
        <xdr:cNvSpPr/>
      </xdr:nvSpPr>
      <xdr:spPr bwMode="auto">
        <a:xfrm>
          <a:off x="247650" y="4324350"/>
          <a:ext cx="1800000" cy="26640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53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Frais &amp; offerts</a:t>
          </a:r>
        </a:p>
      </xdr:txBody>
    </xdr:sp>
    <xdr:clientData fPrintsWithSheet="0"/>
  </xdr:oneCellAnchor>
  <xdr:twoCellAnchor editAs="oneCell">
    <xdr:from>
      <xdr:col>0</xdr:col>
      <xdr:colOff>276225</xdr:colOff>
      <xdr:row>28</xdr:row>
      <xdr:rowOff>133351</xdr:rowOff>
    </xdr:from>
    <xdr:to>
      <xdr:col>1</xdr:col>
      <xdr:colOff>990600</xdr:colOff>
      <xdr:row>34</xdr:row>
      <xdr:rowOff>152401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Annee">
              <a:extLst>
                <a:ext uri="{FF2B5EF4-FFF2-40B4-BE49-F238E27FC236}">
                  <a16:creationId xmlns:a16="http://schemas.microsoft.com/office/drawing/2014/main" id="{92BC2B9E-4D97-B522-3311-640171EA9255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e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76225" y="5886451"/>
              <a:ext cx="1828800" cy="11620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266700</xdr:colOff>
      <xdr:row>35</xdr:row>
      <xdr:rowOff>0</xdr:rowOff>
    </xdr:from>
    <xdr:to>
      <xdr:col>1</xdr:col>
      <xdr:colOff>981075</xdr:colOff>
      <xdr:row>55</xdr:row>
      <xdr:rowOff>104775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5" name="MoisAffiche">
              <a:extLst>
                <a:ext uri="{FF2B5EF4-FFF2-40B4-BE49-F238E27FC236}">
                  <a16:creationId xmlns:a16="http://schemas.microsoft.com/office/drawing/2014/main" id="{D3BD08E7-4D01-35C6-F26F-4EE6E77243DF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Affich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66700" y="7086600"/>
              <a:ext cx="1828800" cy="39147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0</xdr:col>
      <xdr:colOff>90487</xdr:colOff>
      <xdr:row>1</xdr:row>
      <xdr:rowOff>76200</xdr:rowOff>
    </xdr:from>
    <xdr:to>
      <xdr:col>6</xdr:col>
      <xdr:colOff>790575</xdr:colOff>
      <xdr:row>13</xdr:row>
      <xdr:rowOff>85725</xdr:rowOff>
    </xdr:to>
    <xdr:graphicFrame macro="">
      <xdr:nvGraphicFramePr>
        <xdr:cNvPr id="8" name="Graphique 7">
          <a:extLst>
            <a:ext uri="{FF2B5EF4-FFF2-40B4-BE49-F238E27FC236}">
              <a16:creationId xmlns:a16="http://schemas.microsoft.com/office/drawing/2014/main" id="{BE638D6C-3C22-7066-9FD5-FF8968C17C4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819150</xdr:colOff>
      <xdr:row>1</xdr:row>
      <xdr:rowOff>76201</xdr:rowOff>
    </xdr:from>
    <xdr:to>
      <xdr:col>17</xdr:col>
      <xdr:colOff>685800</xdr:colOff>
      <xdr:row>13</xdr:row>
      <xdr:rowOff>76201</xdr:rowOff>
    </xdr:to>
    <xdr:graphicFrame macro="">
      <xdr:nvGraphicFramePr>
        <xdr:cNvPr id="15" name="Graphique 14">
          <a:extLst>
            <a:ext uri="{FF2B5EF4-FFF2-40B4-BE49-F238E27FC236}">
              <a16:creationId xmlns:a16="http://schemas.microsoft.com/office/drawing/2014/main" id="{4EF0F435-1FDA-4CE5-6A1C-641FFA5DE88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</xdr:col>
      <xdr:colOff>514350</xdr:colOff>
      <xdr:row>0</xdr:row>
      <xdr:rowOff>64295</xdr:rowOff>
    </xdr:from>
    <xdr:to>
      <xdr:col>15</xdr:col>
      <xdr:colOff>200025</xdr:colOff>
      <xdr:row>0</xdr:row>
      <xdr:rowOff>552451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4048125" y="64295"/>
          <a:ext cx="10077450" cy="488156"/>
        </a:xfrm>
        <a:prstGeom prst="roundRect">
          <a:avLst/>
        </a:prstGeom>
        <a:gradFill flip="none" rotWithShape="1">
          <a:gsLst>
            <a:gs pos="0">
              <a:schemeClr val="accent1">
                <a:lumMod val="5000"/>
                <a:lumOff val="95000"/>
              </a:schemeClr>
            </a:gs>
            <a:gs pos="64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lin ang="5400000" scaled="1"/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Ins="1512000" numCol="2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                                     Restauration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104774</xdr:colOff>
      <xdr:row>24</xdr:row>
      <xdr:rowOff>95250</xdr:rowOff>
    </xdr:from>
    <xdr:to>
      <xdr:col>10</xdr:col>
      <xdr:colOff>47625</xdr:colOff>
      <xdr:row>40</xdr:row>
      <xdr:rowOff>95250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4" name="Date">
              <a:extLst>
                <a:ext uri="{FF2B5EF4-FFF2-40B4-BE49-F238E27FC236}">
                  <a16:creationId xmlns:a16="http://schemas.microsoft.com/office/drawing/2014/main" id="{764F205C-2C04-4856-B6B9-B4181B1BF64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296649" y="5010150"/>
              <a:ext cx="1619251" cy="3362326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0</xdr:col>
      <xdr:colOff>95249</xdr:colOff>
      <xdr:row>0</xdr:row>
      <xdr:rowOff>66676</xdr:rowOff>
    </xdr:from>
    <xdr:to>
      <xdr:col>16</xdr:col>
      <xdr:colOff>19049</xdr:colOff>
      <xdr:row>0</xdr:row>
      <xdr:rowOff>466726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965011C-5100-4E61-B94D-6DDEE11486E8}"/>
            </a:ext>
          </a:extLst>
        </xdr:cNvPr>
        <xdr:cNvSpPr/>
      </xdr:nvSpPr>
      <xdr:spPr>
        <a:xfrm>
          <a:off x="95249" y="66676"/>
          <a:ext cx="17021175" cy="400050"/>
        </a:xfrm>
        <a:prstGeom prst="roundRect">
          <a:avLst/>
        </a:prstGeom>
        <a:gradFill flip="none" rotWithShape="1">
          <a:gsLst>
            <a:gs pos="1000">
              <a:schemeClr val="accent6"/>
            </a:gs>
            <a:gs pos="49000">
              <a:schemeClr val="accent6">
                <a:lumMod val="40000"/>
                <a:lumOff val="60000"/>
              </a:schemeClr>
            </a:gs>
            <a:gs pos="100000">
              <a:schemeClr val="bg1"/>
            </a:gs>
          </a:gsLst>
          <a:lin ang="5400000" scaled="0"/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Inventaires Restauration</a:t>
          </a:r>
        </a:p>
      </xdr:txBody>
    </xdr:sp>
    <xdr:clientData/>
  </xdr:twoCellAnchor>
  <xdr:twoCellAnchor editAs="oneCell">
    <xdr:from>
      <xdr:col>9</xdr:col>
      <xdr:colOff>66675</xdr:colOff>
      <xdr:row>18</xdr:row>
      <xdr:rowOff>1</xdr:rowOff>
    </xdr:from>
    <xdr:to>
      <xdr:col>10</xdr:col>
      <xdr:colOff>19050</xdr:colOff>
      <xdr:row>24</xdr:row>
      <xdr:rowOff>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5" name="Année 1">
              <a:extLst>
                <a:ext uri="{FF2B5EF4-FFF2-40B4-BE49-F238E27FC236}">
                  <a16:creationId xmlns:a16="http://schemas.microsoft.com/office/drawing/2014/main" id="{09793F6F-C9D5-4FE4-A2BC-98022762BF0F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258550" y="3771901"/>
              <a:ext cx="1628775" cy="1143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9</xdr:col>
      <xdr:colOff>4762</xdr:colOff>
      <xdr:row>1</xdr:row>
      <xdr:rowOff>76200</xdr:rowOff>
    </xdr:from>
    <xdr:to>
      <xdr:col>15</xdr:col>
      <xdr:colOff>752475</xdr:colOff>
      <xdr:row>15</xdr:row>
      <xdr:rowOff>66675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C102626C-644C-4F53-8BFA-15AF79C2756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19050</xdr:colOff>
      <xdr:row>15</xdr:row>
      <xdr:rowOff>123825</xdr:rowOff>
    </xdr:from>
    <xdr:to>
      <xdr:col>9</xdr:col>
      <xdr:colOff>1409700</xdr:colOff>
      <xdr:row>17</xdr:row>
      <xdr:rowOff>38100</xdr:rowOff>
    </xdr:to>
    <xdr:sp macro="[0]!Rafraichir_PageCourante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E0CD75BD-EEB3-4AFF-83B1-901F5FA5FC5C}"/>
            </a:ext>
          </a:extLst>
        </xdr:cNvPr>
        <xdr:cNvSpPr/>
      </xdr:nvSpPr>
      <xdr:spPr bwMode="auto">
        <a:xfrm>
          <a:off x="11210925" y="3324225"/>
          <a:ext cx="1390650" cy="295275"/>
        </a:xfrm>
        <a:prstGeom prst="roundRect">
          <a:avLst/>
        </a:prstGeom>
        <a:gradFill flip="none" rotWithShape="1">
          <a:gsLst>
            <a:gs pos="1000">
              <a:schemeClr val="accent6"/>
            </a:gs>
            <a:gs pos="48000">
              <a:schemeClr val="accent6">
                <a:lumMod val="40000"/>
                <a:lumOff val="60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tx1"/>
              </a:solidFill>
            </a:rPr>
            <a:t>Rafraîchir données</a:t>
          </a:r>
        </a:p>
      </xdr:txBody>
    </xdr:sp>
    <xdr:clientData fPrintsWithSheet="0"/>
  </xdr:twoCellAnchor>
  <xdr:twoCellAnchor>
    <xdr:from>
      <xdr:col>9</xdr:col>
      <xdr:colOff>1504950</xdr:colOff>
      <xdr:row>15</xdr:row>
      <xdr:rowOff>114300</xdr:rowOff>
    </xdr:from>
    <xdr:to>
      <xdr:col>11</xdr:col>
      <xdr:colOff>1019175</xdr:colOff>
      <xdr:row>17</xdr:row>
      <xdr:rowOff>28575</xdr:rowOff>
    </xdr:to>
    <xdr:sp macro="[0]!SauvegardePDF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A34C709-B7BE-4003-90C1-98D9778BFC94}"/>
            </a:ext>
          </a:extLst>
        </xdr:cNvPr>
        <xdr:cNvSpPr/>
      </xdr:nvSpPr>
      <xdr:spPr bwMode="auto">
        <a:xfrm>
          <a:off x="12696825" y="3314700"/>
          <a:ext cx="1390650" cy="295275"/>
        </a:xfrm>
        <a:prstGeom prst="roundRect">
          <a:avLst/>
        </a:prstGeom>
        <a:gradFill flip="none" rotWithShape="1">
          <a:gsLst>
            <a:gs pos="1000">
              <a:schemeClr val="accent6"/>
            </a:gs>
            <a:gs pos="49000">
              <a:schemeClr val="accent6">
                <a:lumMod val="40000"/>
                <a:lumOff val="60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tx1"/>
              </a:solidFill>
            </a:rPr>
            <a:t>Sauvegarde PDF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102</xdr:row>
          <xdr:rowOff>0</xdr:rowOff>
        </xdr:from>
        <xdr:to>
          <xdr:col>12</xdr:col>
          <xdr:colOff>847725</xdr:colOff>
          <xdr:row>103</xdr:row>
          <xdr:rowOff>142875</xdr:rowOff>
        </xdr:to>
        <xdr:sp macro="" textlink="">
          <xdr:nvSpPr>
            <xdr:cNvPr id="2049" name="CheckBox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14</xdr:col>
      <xdr:colOff>400050</xdr:colOff>
      <xdr:row>0</xdr:row>
      <xdr:rowOff>123825</xdr:rowOff>
    </xdr:from>
    <xdr:to>
      <xdr:col>15</xdr:col>
      <xdr:colOff>704850</xdr:colOff>
      <xdr:row>0</xdr:row>
      <xdr:rowOff>390525</xdr:rowOff>
    </xdr:to>
    <xdr:sp macro="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28E99759-03D5-4B98-8D6F-2CF553945EA3}"/>
            </a:ext>
          </a:extLst>
        </xdr:cNvPr>
        <xdr:cNvSpPr/>
      </xdr:nvSpPr>
      <xdr:spPr bwMode="auto">
        <a:xfrm>
          <a:off x="15973425" y="123825"/>
          <a:ext cx="1066800" cy="266700"/>
        </a:xfrm>
        <a:prstGeom prst="roundRect">
          <a:avLst/>
        </a:prstGeom>
        <a:noFill/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4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Domo91</a:t>
          </a:r>
          <a:endParaRPr kumimoji="0" lang="fr-FR" sz="1000" b="1" i="1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232411</xdr:colOff>
      <xdr:row>0</xdr:row>
      <xdr:rowOff>28575</xdr:rowOff>
    </xdr:from>
    <xdr:to>
      <xdr:col>10</xdr:col>
      <xdr:colOff>838201</xdr:colOff>
      <xdr:row>0</xdr:row>
      <xdr:rowOff>276225</xdr:rowOff>
    </xdr:to>
    <xdr:sp macro="[0]!EnvoyerInventaireVersMySQL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D4BFC21-D815-45BF-B7B2-497642267FCA}"/>
            </a:ext>
          </a:extLst>
        </xdr:cNvPr>
        <xdr:cNvSpPr/>
      </xdr:nvSpPr>
      <xdr:spPr bwMode="auto">
        <a:xfrm>
          <a:off x="11005186" y="28575"/>
          <a:ext cx="1367790" cy="247650"/>
        </a:xfrm>
        <a:prstGeom prst="roundRect">
          <a:avLst/>
        </a:prstGeom>
        <a:gradFill>
          <a:gsLst>
            <a:gs pos="0">
              <a:schemeClr val="bg1"/>
            </a:gs>
            <a:gs pos="57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Enregistrer </a:t>
          </a:r>
        </a:p>
      </xdr:txBody>
    </xdr:sp>
    <xdr:clientData fPrintsWithSheet="0"/>
  </xdr:twoCellAnchor>
  <xdr:twoCellAnchor>
    <xdr:from>
      <xdr:col>7</xdr:col>
      <xdr:colOff>323850</xdr:colOff>
      <xdr:row>0</xdr:row>
      <xdr:rowOff>28575</xdr:rowOff>
    </xdr:from>
    <xdr:to>
      <xdr:col>9</xdr:col>
      <xdr:colOff>190500</xdr:colOff>
      <xdr:row>0</xdr:row>
      <xdr:rowOff>243839</xdr:rowOff>
    </xdr:to>
    <xdr:sp macro="[0]!ViderSaisieQuantit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C9378B93-D2F6-4808-A969-EF167948BB37}"/>
            </a:ext>
          </a:extLst>
        </xdr:cNvPr>
        <xdr:cNvSpPr/>
      </xdr:nvSpPr>
      <xdr:spPr bwMode="auto">
        <a:xfrm>
          <a:off x="9534525" y="28575"/>
          <a:ext cx="1390650" cy="215264"/>
        </a:xfrm>
        <a:prstGeom prst="roundRect">
          <a:avLst/>
        </a:prstGeom>
        <a:gradFill>
          <a:gsLst>
            <a:gs pos="0">
              <a:schemeClr val="bg1"/>
            </a:gs>
            <a:gs pos="58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Vider</a:t>
          </a:r>
          <a:r>
            <a:rPr lang="fr-FR" sz="1400" b="1" i="1" baseline="0">
              <a:latin typeface="Bell MT" panose="02020503060305020303" pitchFamily="18" charset="0"/>
            </a:rPr>
            <a:t>  Qté</a:t>
          </a:r>
          <a:endParaRPr lang="fr-FR" sz="1400" b="1" i="1">
            <a:latin typeface="Bell MT" panose="02020503060305020303" pitchFamily="18" charset="0"/>
          </a:endParaRPr>
        </a:p>
      </xdr:txBody>
    </xdr:sp>
    <xdr:clientData fPrintsWithSheet="0"/>
  </xdr:twoCellAnchor>
  <xdr:twoCellAnchor>
    <xdr:from>
      <xdr:col>20</xdr:col>
      <xdr:colOff>38101</xdr:colOff>
      <xdr:row>0</xdr:row>
      <xdr:rowOff>0</xdr:rowOff>
    </xdr:from>
    <xdr:to>
      <xdr:col>20</xdr:col>
      <xdr:colOff>742951</xdr:colOff>
      <xdr:row>0</xdr:row>
      <xdr:rowOff>257175</xdr:rowOff>
    </xdr:to>
    <xdr:sp macro="[0]!MAJ_Lieu_Articles" textlink="">
      <xdr:nvSpPr>
        <xdr:cNvPr id="5" name="Rectangle 4">
          <a:extLst>
            <a:ext uri="{FF2B5EF4-FFF2-40B4-BE49-F238E27FC236}">
              <a16:creationId xmlns:a16="http://schemas.microsoft.com/office/drawing/2014/main" id="{30F86956-BCF9-740F-B504-023F233F800B}"/>
            </a:ext>
          </a:extLst>
        </xdr:cNvPr>
        <xdr:cNvSpPr/>
      </xdr:nvSpPr>
      <xdr:spPr bwMode="auto">
        <a:xfrm>
          <a:off x="19192876" y="0"/>
          <a:ext cx="704850" cy="257175"/>
        </a:xfrm>
        <a:prstGeom prst="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endParaRPr lang="fr-FR" sz="1200" i="1">
            <a:solidFill>
              <a:schemeClr val="bg1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695325</xdr:colOff>
      <xdr:row>1</xdr:row>
      <xdr:rowOff>19050</xdr:rowOff>
    </xdr:from>
    <xdr:to>
      <xdr:col>7</xdr:col>
      <xdr:colOff>1828800</xdr:colOff>
      <xdr:row>14</xdr:row>
      <xdr:rowOff>66675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Lieu">
              <a:extLst>
                <a:ext uri="{FF2B5EF4-FFF2-40B4-BE49-F238E27FC236}">
                  <a16:creationId xmlns:a16="http://schemas.microsoft.com/office/drawing/2014/main" id="{DDC0A7C4-7506-E379-C9DE-A1F447707BE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Lieu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229725" y="24765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7</xdr:col>
      <xdr:colOff>1866900</xdr:colOff>
      <xdr:row>1</xdr:row>
      <xdr:rowOff>9525</xdr:rowOff>
    </xdr:from>
    <xdr:to>
      <xdr:col>10</xdr:col>
      <xdr:colOff>123825</xdr:colOff>
      <xdr:row>14</xdr:row>
      <xdr:rowOff>57150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Genre">
              <a:extLst>
                <a:ext uri="{FF2B5EF4-FFF2-40B4-BE49-F238E27FC236}">
                  <a16:creationId xmlns:a16="http://schemas.microsoft.com/office/drawing/2014/main" id="{1F44D2BD-BDFF-B716-4601-8BAE05918D0B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Genr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2677775" y="238125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3</xdr:row>
      <xdr:rowOff>9525</xdr:rowOff>
    </xdr:from>
    <xdr:to>
      <xdr:col>2</xdr:col>
      <xdr:colOff>0</xdr:colOff>
      <xdr:row>4</xdr:row>
      <xdr:rowOff>104775</xdr:rowOff>
    </xdr:to>
    <xdr:sp macro="[0]!RafraichirListeMois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6082F13F-E39D-4A86-FA95-5BECF987C026}"/>
            </a:ext>
          </a:extLst>
        </xdr:cNvPr>
        <xdr:cNvSpPr/>
      </xdr:nvSpPr>
      <xdr:spPr bwMode="auto">
        <a:xfrm>
          <a:off x="1114425" y="704850"/>
          <a:ext cx="2200275" cy="342900"/>
        </a:xfrm>
        <a:prstGeom prst="roundRect">
          <a:avLst/>
        </a:prstGeom>
        <a:gradFill flip="none" rotWithShape="1">
          <a:gsLst>
            <a:gs pos="1000">
              <a:schemeClr val="accent6"/>
            </a:gs>
            <a:gs pos="37000">
              <a:schemeClr val="accent6">
                <a:lumMod val="40000"/>
                <a:lumOff val="60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tx1"/>
              </a:solidFill>
            </a:rPr>
            <a:t>Insérer Liste des mois</a:t>
          </a:r>
        </a:p>
      </xdr:txBody>
    </xdr:sp>
    <xdr:clientData/>
  </xdr:twoCellAnchor>
  <xdr:twoCellAnchor>
    <xdr:from>
      <xdr:col>1</xdr:col>
      <xdr:colOff>85725</xdr:colOff>
      <xdr:row>6</xdr:row>
      <xdr:rowOff>104774</xdr:rowOff>
    </xdr:from>
    <xdr:to>
      <xdr:col>2</xdr:col>
      <xdr:colOff>0</xdr:colOff>
      <xdr:row>8</xdr:row>
      <xdr:rowOff>38099</xdr:rowOff>
    </xdr:to>
    <xdr:sp macro="[0]!ChargerInventaires_Edits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AA984FB0-F18E-4275-B26F-A251F365ED9E}"/>
            </a:ext>
          </a:extLst>
        </xdr:cNvPr>
        <xdr:cNvSpPr/>
      </xdr:nvSpPr>
      <xdr:spPr bwMode="auto">
        <a:xfrm>
          <a:off x="1114425" y="1657349"/>
          <a:ext cx="2190750" cy="333375"/>
        </a:xfrm>
        <a:prstGeom prst="roundRect">
          <a:avLst/>
        </a:prstGeom>
        <a:gradFill flip="none" rotWithShape="1">
          <a:gsLst>
            <a:gs pos="1000">
              <a:schemeClr val="accent6"/>
            </a:gs>
            <a:gs pos="37000">
              <a:schemeClr val="accent6">
                <a:lumMod val="40000"/>
                <a:lumOff val="60000"/>
              </a:scheme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chemeClr val="tx1"/>
              </a:solidFill>
              <a:effectLst/>
              <a:uLnTx/>
              <a:uFillTx/>
            </a:rPr>
            <a:t>Remplir le formulaire</a:t>
          </a:r>
        </a:p>
      </xdr:txBody>
    </xdr:sp>
    <xdr:clientData/>
  </xdr:twoCellAnchor>
  <xdr:twoCellAnchor>
    <xdr:from>
      <xdr:col>1</xdr:col>
      <xdr:colOff>95249</xdr:colOff>
      <xdr:row>8</xdr:row>
      <xdr:rowOff>95250</xdr:rowOff>
    </xdr:from>
    <xdr:to>
      <xdr:col>2</xdr:col>
      <xdr:colOff>0</xdr:colOff>
      <xdr:row>10</xdr:row>
      <xdr:rowOff>38100</xdr:rowOff>
    </xdr:to>
    <xdr:sp macro="[0]!Exporter_Ratio_En_PDF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8FD822D6-521B-4B3B-93A6-EC0790C6BA50}"/>
            </a:ext>
          </a:extLst>
        </xdr:cNvPr>
        <xdr:cNvSpPr/>
      </xdr:nvSpPr>
      <xdr:spPr bwMode="auto">
        <a:xfrm>
          <a:off x="1123949" y="2047875"/>
          <a:ext cx="2181225" cy="342900"/>
        </a:xfrm>
        <a:prstGeom prst="roundRect">
          <a:avLst/>
        </a:prstGeom>
        <a:gradFill flip="none" rotWithShape="1">
          <a:gsLst>
            <a:gs pos="1000">
              <a:schemeClr val="accent6"/>
            </a:gs>
            <a:gs pos="43000">
              <a:schemeClr val="accent6">
                <a:lumMod val="40000"/>
                <a:lumOff val="60000"/>
              </a:scheme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chemeClr val="tx1"/>
              </a:solidFill>
              <a:effectLst/>
              <a:uLnTx/>
              <a:uFillTx/>
            </a:rPr>
            <a:t>Sauvegarder MOIS  PDF</a:t>
          </a:r>
        </a:p>
      </xdr:txBody>
    </xdr:sp>
    <xdr:clientData/>
  </xdr:twoCellAnchor>
  <xdr:twoCellAnchor>
    <xdr:from>
      <xdr:col>2</xdr:col>
      <xdr:colOff>171449</xdr:colOff>
      <xdr:row>0</xdr:row>
      <xdr:rowOff>85725</xdr:rowOff>
    </xdr:from>
    <xdr:to>
      <xdr:col>9</xdr:col>
      <xdr:colOff>133349</xdr:colOff>
      <xdr:row>12</xdr:row>
      <xdr:rowOff>85725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458CA465-D2A7-4935-ABF4-EA4CC2BF153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85725</xdr:colOff>
      <xdr:row>1</xdr:row>
      <xdr:rowOff>57149</xdr:rowOff>
    </xdr:from>
    <xdr:to>
      <xdr:col>11</xdr:col>
      <xdr:colOff>914400</xdr:colOff>
      <xdr:row>2</xdr:row>
      <xdr:rowOff>104774</xdr:rowOff>
    </xdr:to>
    <xdr:sp macro="[0]!ChargerArticle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C9D78D0F-21F3-41EA-89A0-A2E6B08638DD}"/>
            </a:ext>
          </a:extLst>
        </xdr:cNvPr>
        <xdr:cNvSpPr/>
      </xdr:nvSpPr>
      <xdr:spPr bwMode="auto">
        <a:xfrm>
          <a:off x="11106150" y="323849"/>
          <a:ext cx="828675" cy="238125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Maj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561975</xdr:colOff>
      <xdr:row>0</xdr:row>
      <xdr:rowOff>1</xdr:rowOff>
    </xdr:from>
    <xdr:to>
      <xdr:col>15</xdr:col>
      <xdr:colOff>333375</xdr:colOff>
      <xdr:row>0</xdr:row>
      <xdr:rowOff>247651</xdr:rowOff>
    </xdr:to>
    <xdr:sp macro="[0]!Charger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60B718D-B275-4467-82BC-45A294368DDB}"/>
            </a:ext>
          </a:extLst>
        </xdr:cNvPr>
        <xdr:cNvSpPr/>
      </xdr:nvSpPr>
      <xdr:spPr bwMode="auto">
        <a:xfrm>
          <a:off x="11296650" y="1"/>
          <a:ext cx="2057400" cy="247650"/>
        </a:xfrm>
        <a:prstGeom prst="roundRect">
          <a:avLst/>
        </a:prstGeom>
        <a:solidFill>
          <a:srgbClr val="FF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/>
            <a:t>Charger inventaire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_rels/pivotCacheDefinition5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5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85.683430324076" createdVersion="8" refreshedVersion="8" minRefreshableVersion="3" recordCount="7" xr:uid="{49D99AAD-4B49-44C5-B5B4-17D7A7721607}">
  <cacheSource type="worksheet">
    <worksheetSource name="tHistoriqueRatio"/>
  </cacheSource>
  <cacheFields count="13">
    <cacheField name="Site" numFmtId="0">
      <sharedItems/>
    </cacheField>
    <cacheField name="Mois" numFmtId="186">
      <sharedItems containsSemiMixedTypes="0" containsNonDate="0" containsDate="1" containsString="0" minDate="2025-08-01T00:00:00" maxDate="2026-02-02T00:00:00" count="7">
        <d v="2025-08-01T00:00:00"/>
        <d v="2025-09-01T00:00:00"/>
        <d v="2025-10-01T00:00:00"/>
        <d v="2025-11-01T00:00:00"/>
        <d v="2025-12-01T00:00:00"/>
        <d v="2026-01-01T00:00:00"/>
        <d v="2026-02-01T00:00:00"/>
      </sharedItems>
      <fieldGroup par="12"/>
    </cacheField>
    <cacheField name="MoisTexte" numFmtId="0">
      <sharedItems/>
    </cacheField>
    <cacheField name="Invent_Debut" numFmtId="187">
      <sharedItems containsSemiMixedTypes="0" containsString="0" containsNumber="1" minValue="20903.55" maxValue="27517.64"/>
    </cacheField>
    <cacheField name="Achats" numFmtId="187">
      <sharedItems containsSemiMixedTypes="0" containsString="0" containsNumber="1" minValue="879.99" maxValue="8554.2900000000009"/>
    </cacheField>
    <cacheField name="Invent_Fin" numFmtId="187">
      <sharedItems containsSemiMixedTypes="0" containsString="0" containsNumber="1" minValue="17645.990000000002" maxValue="27517.64"/>
    </cacheField>
    <cacheField name="Conso" numFmtId="187">
      <sharedItems containsSemiMixedTypes="0" containsString="0" containsNumber="1" minValue="168.39000000000033" maxValue="6008.1200000000017"/>
    </cacheField>
    <cacheField name="CA" numFmtId="187">
      <sharedItems containsSemiMixedTypes="0" containsString="0" containsNumber="1" minValue="10042.540000000001" maxValue="30335.25"/>
    </cacheField>
    <cacheField name="CostPct" numFmtId="10">
      <sharedItems containsSemiMixedTypes="0" containsString="0" containsNumber="1" minValue="1.4616806853988206E-2" maxValue="0.39066710214746436"/>
    </cacheField>
    <cacheField name="Date_MAJ" numFmtId="22">
      <sharedItems containsSemiMixedTypes="0" containsNonDate="0" containsDate="1" containsString="0" minDate="2026-03-04T16:18:00" maxDate="2026-03-04T16:19:27"/>
    </cacheField>
    <cacheField name="Key" numFmtId="187">
      <sharedItems/>
    </cacheField>
    <cacheField name="Mois (Mois)" numFmtId="0" databaseField="0">
      <fieldGroup base="1">
        <rangePr groupBy="months" startDate="2025-08-01T00:00:00" endDate="2026-02-02T00:00:00"/>
        <groupItems count="14">
          <s v="&lt;01/08/2025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2/2026"/>
        </groupItems>
      </fieldGroup>
    </cacheField>
    <cacheField name="Années (Mois)" numFmtId="0" databaseField="0">
      <fieldGroup base="1">
        <rangePr groupBy="years" startDate="2025-08-01T00:00:00" endDate="2026-02-02T00:00:00"/>
        <groupItems count="4">
          <s v="&lt;01/08/2025"/>
          <s v="2025"/>
          <s v="2026"/>
          <s v="&gt;02/02/2026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85.683430324076" missingItemsLimit="0" createdVersion="8" refreshedVersion="8" minRefreshableVersion="3" recordCount="254" xr:uid="{89981608-5512-43E1-BD45-4B369ACC5F68}">
  <cacheSource type="worksheet">
    <worksheetSource name="Table_Articles"/>
  </cacheSource>
  <cacheFields count="7">
    <cacheField name="Id_Article" numFmtId="0">
      <sharedItems containsSemiMixedTypes="0" containsString="0" containsNumber="1" containsInteger="1" minValue="1896" maxValue="2384" count="254">
        <n v="2345"/>
        <n v="2369"/>
        <n v="2346"/>
        <n v="2186"/>
        <n v="2173"/>
        <n v="2189"/>
        <n v="2187"/>
        <n v="2188"/>
        <n v="2200"/>
        <n v="2168"/>
        <n v="2195"/>
        <n v="2174"/>
        <n v="2201"/>
        <n v="2169"/>
        <n v="2197"/>
        <n v="2190"/>
        <n v="2191"/>
        <n v="2199"/>
        <n v="2166"/>
        <n v="2167"/>
        <n v="2176"/>
        <n v="2177"/>
        <n v="2202"/>
        <n v="2192"/>
        <n v="2193"/>
        <n v="2180"/>
        <n v="2181"/>
        <n v="2179"/>
        <n v="2184"/>
        <n v="2178"/>
        <n v="2172"/>
        <n v="2198"/>
        <n v="2170"/>
        <n v="2171"/>
        <n v="2175"/>
        <n v="2196"/>
        <n v="2185"/>
        <n v="2182"/>
        <n v="2183"/>
        <n v="2194"/>
        <n v="2165"/>
        <n v="2364"/>
        <n v="2207"/>
        <n v="2210"/>
        <n v="2208"/>
        <n v="2209"/>
        <n v="2206"/>
        <n v="2212"/>
        <n v="2211"/>
        <n v="2205"/>
        <n v="2204"/>
        <n v="2203"/>
        <n v="2213"/>
        <n v="2214"/>
        <n v="2215"/>
        <n v="2230"/>
        <n v="2229"/>
        <n v="2227"/>
        <n v="2223"/>
        <n v="2226"/>
        <n v="2224"/>
        <n v="2225"/>
        <n v="2216"/>
        <n v="2217"/>
        <n v="2220"/>
        <n v="2218"/>
        <n v="2219"/>
        <n v="2221"/>
        <n v="2222"/>
        <n v="2370"/>
        <n v="2371"/>
        <n v="2365"/>
        <n v="2366"/>
        <n v="2233"/>
        <n v="2240"/>
        <n v="2247"/>
        <n v="2234"/>
        <n v="2255"/>
        <n v="2236"/>
        <n v="2237"/>
        <n v="2238"/>
        <n v="2239"/>
        <n v="2242"/>
        <n v="2252"/>
        <n v="2250"/>
        <n v="2251"/>
        <n v="2263"/>
        <n v="2248"/>
        <n v="2245"/>
        <n v="2235"/>
        <n v="2260"/>
        <n v="2261"/>
        <n v="2246"/>
        <n v="2259"/>
        <n v="2249"/>
        <n v="2256"/>
        <n v="2258"/>
        <n v="2257"/>
        <n v="2262"/>
        <n v="2241"/>
        <n v="2243"/>
        <n v="2244"/>
        <n v="2254"/>
        <n v="2347"/>
        <n v="2338"/>
        <n v="2285"/>
        <n v="2286"/>
        <n v="2274"/>
        <n v="2275"/>
        <n v="2289"/>
        <n v="2273"/>
        <n v="2268"/>
        <n v="2329"/>
        <n v="2339"/>
        <n v="2266"/>
        <n v="2264"/>
        <n v="2265"/>
        <n v="2334"/>
        <n v="2328"/>
        <n v="2272"/>
        <n v="2335"/>
        <n v="2336"/>
        <n v="2270"/>
        <n v="2271"/>
        <n v="2333"/>
        <n v="2337"/>
        <n v="2267"/>
        <n v="2373"/>
        <n v="2349"/>
        <n v="2350"/>
        <n v="2348"/>
        <n v="2098"/>
        <n v="2106"/>
        <n v="2102"/>
        <n v="2100"/>
        <n v="2104"/>
        <n v="2101"/>
        <n v="2099"/>
        <n v="2108"/>
        <n v="2107"/>
        <n v="2103"/>
        <n v="2105"/>
        <n v="1897"/>
        <n v="2279"/>
        <n v="1899"/>
        <n v="1898"/>
        <n v="1900"/>
        <n v="1896"/>
        <n v="2298"/>
        <n v="2344"/>
        <n v="2378"/>
        <n v="2147"/>
        <n v="2150"/>
        <n v="2151"/>
        <n v="2145"/>
        <n v="2140"/>
        <n v="2148"/>
        <n v="2144"/>
        <n v="2146"/>
        <n v="2149"/>
        <n v="2141"/>
        <n v="2161"/>
        <n v="2164"/>
        <n v="2321"/>
        <n v="2320"/>
        <n v="2324"/>
        <n v="2153"/>
        <n v="2157"/>
        <n v="2160"/>
        <n v="2318"/>
        <n v="2154"/>
        <n v="2323"/>
        <n v="2152"/>
        <n v="2322"/>
        <n v="2155"/>
        <n v="2158"/>
        <n v="2156"/>
        <n v="2163"/>
        <n v="2159"/>
        <n v="2319"/>
        <n v="2162"/>
        <n v="2283"/>
        <n v="2327"/>
        <n v="2143"/>
        <n v="2109"/>
        <n v="2110"/>
        <n v="2091"/>
        <n v="2280"/>
        <n v="2090"/>
        <n v="2089"/>
        <n v="2096"/>
        <n v="2097"/>
        <n v="2093"/>
        <n v="2092"/>
        <n v="2094"/>
        <n v="2343"/>
        <n v="2360"/>
        <n v="2384"/>
        <n v="2383"/>
        <n v="2381"/>
        <n v="2382"/>
        <n v="2379"/>
        <n v="2380"/>
        <n v="2357"/>
        <n v="2358"/>
        <n v="2359"/>
        <n v="2361"/>
        <n v="2367"/>
        <n v="2377"/>
        <n v="2375"/>
        <n v="2376"/>
        <n v="2276"/>
        <n v="2277"/>
        <n v="2117"/>
        <n v="2317"/>
        <n v="2115"/>
        <n v="2139"/>
        <n v="2301"/>
        <n v="2300"/>
        <n v="2137"/>
        <n v="2308"/>
        <n v="2307"/>
        <n v="2138"/>
        <n v="2112"/>
        <n v="2368"/>
        <n v="2309"/>
        <n v="2124"/>
        <n v="2126"/>
        <n v="2132"/>
        <n v="2125"/>
        <n v="2128"/>
        <n v="2341"/>
        <n v="2127"/>
        <n v="2135"/>
        <n v="2131"/>
        <n v="2129"/>
        <n v="2130"/>
        <n v="2302"/>
        <n v="2306"/>
        <n v="2305"/>
        <n v="2303"/>
        <n v="2304"/>
        <n v="2114"/>
        <n v="2315"/>
        <n v="2314"/>
        <n v="2123"/>
        <n v="2122"/>
        <n v="2310"/>
        <n v="2119"/>
        <n v="2120"/>
        <n v="2118"/>
        <n v="2113"/>
        <n v="2116"/>
        <n v="2121"/>
      </sharedItems>
    </cacheField>
    <cacheField name="Fournisseur" numFmtId="0">
      <sharedItems/>
    </cacheField>
    <cacheField name="Lieu" numFmtId="0">
      <sharedItems count="7">
        <s v="Bar 1"/>
        <s v="Bar 2"/>
        <s v="Bar 3"/>
        <s v="Bar 4"/>
        <s v="Bar 5"/>
        <s v="Bar1"/>
        <s v="Stock"/>
      </sharedItems>
    </cacheField>
    <cacheField name="Genre" numFmtId="0">
      <sharedItems containsBlank="1" count="8">
        <s v="Alcools"/>
        <m/>
        <s v="Blancs"/>
        <s v="Champagnes"/>
        <s v="Eaux"/>
        <s v="Rosés"/>
        <s v="Rouges"/>
        <s v="Softs"/>
      </sharedItems>
    </cacheField>
    <cacheField name="Designations" numFmtId="0">
      <sharedItems count="254">
        <s v="Bacardi (Carta Blanca)"/>
        <s v="Bacardi Carta Oro "/>
        <s v="Whisky Talisker (Port Ruiche)  "/>
        <s v="Ardberg 10 ans 70cl / Btl"/>
        <s v="Bally 7 ans"/>
        <s v="Bourbon Four Roses 70cl / Btl"/>
        <s v="Bourbon Maker's Mark 70cl / Btl"/>
        <s v="Bourbon Woodford Reserve D.O"/>
        <s v="Bushmills Original"/>
        <s v="Captain Morgan"/>
        <s v="Cardhu Amber Rock"/>
        <s v="Dorly's 12 Ans"/>
        <s v="Eddu Gold 10 ans"/>
        <s v="Flor de cana 18 ans"/>
        <s v="Glenkinchie 12 ans"/>
        <s v="Glenmorangie 10 ans"/>
        <s v="Glenmorangie 14 ans Quinta Ruban"/>
        <s v="Grant's"/>
        <s v="Hampden 8 ans"/>
        <s v="Hampden HLCF Classic Overproof"/>
        <s v="Havana 3 ans 70 cl/btl"/>
        <s v="Havana 7 ans"/>
        <s v="J&amp;B"/>
        <s v="Jack Daniel's 70 cl / Btl"/>
        <s v="Jack Daniel's Rye"/>
        <s v="Johnnie Walker Black Label"/>
        <s v="Johnnie Walker Blue Label"/>
        <s v="Johnnie Walker Red Label"/>
        <s v="Laphroaig 10 ans"/>
        <s v="Leblon"/>
        <s v="Mount Gay XO Triple Cask"/>
        <s v="Nikka Coffee grain"/>
        <s v="Plantation original Dark"/>
        <s v="Plantation Stiggin's Fancy Pineapple"/>
        <s v="Rhum Diplomatico 70cl /Btl"/>
        <s v="The Macallan 12 ans double Cask"/>
        <s v="Whisky Lagavulin 16 ans 70cl / Btl"/>
        <s v="Whisky Nikka from the Barrel"/>
        <s v="Whisky Talisker/Btl"/>
        <s v="Whistle Pig 10 ans Small Batch Rye"/>
        <s v="Zacapa Centenario XO"/>
        <s v="Gin mare "/>
        <s v="Citadelle 70cl / Btl"/>
        <s v="Compte de Grasse 44N 50cl / Btl"/>
        <s v="H2B 70cl / Btl"/>
        <s v="Hendrick's 70cl / Btl"/>
        <s v="Mezcal Los Siete Misterios Doba Yej"/>
        <s v="Ozmoz cash finish cognac 50cl / Btl"/>
        <s v="Ozmoz classic 70cl / Btl"/>
        <s v="Patron reposado/Btl"/>
        <s v="Patron Silver/Btl"/>
        <s v="Tequila/Btl"/>
        <s v="Vodka Absolut Blue"/>
        <s v="Vodka Belvedere 70 cl / btl"/>
        <s v="Vodka grey goose 70 cl / btl"/>
        <s v="Armagnac Bordeneuve VSOP/Btl"/>
        <s v="Calvados Christian Drouin 18 ans Hors D'age"/>
        <s v="Cognac Bache Gabrielsen American Oak"/>
        <s v="Cognac Château Montifaud VS 70 cl "/>
        <s v="Cognac Chauteau Montifaud L50"/>
        <s v="Cognac Chauteau Montifaud VSOP"/>
        <s v="Cognac Chauteau Montifaud XO"/>
        <s v="Crème de cassis 1 L/Btl"/>
        <s v="Crème de Framboise 1L/Btl"/>
        <s v="Crème de Griotte"/>
        <s v="Crème de Mûre 1L/Btl"/>
        <s v="Crème de Peche 1L/Btl"/>
        <s v="Fraise des bois"/>
        <s v="Nusbaumer Poire Williams Selection"/>
        <s v="Argotier le Tombeur"/>
        <s v="Argotier le Velours"/>
        <s v="Liqueur cointreau"/>
        <s v="Liqueur de café kahlua"/>
        <s v="Amaretto Di Saronno/Btl"/>
        <s v="Anistte Marie Brizard /Btl"/>
        <s v="Aperol 70cl / Btl"/>
        <s v="Baileys/Btl"/>
        <s v="Campari/Btl"/>
        <s v="Cointreau/Btl"/>
        <s v="Curacao Bleu/Btl"/>
        <s v="Get 27/Btl 100cl"/>
        <s v="Get 31/Btl 100 cl"/>
        <s v="Grand Marnier Jaune/Btl"/>
        <s v="Kopke 10 ans Tawny"/>
        <s v="Kopke blanc/Btl"/>
        <s v="Kopke rouge ruby/Btl"/>
        <s v="La Fée Parisienne Absinthe Supérieur /Btl"/>
        <s v="Lillet Blanc"/>
        <s v="Limoncello"/>
        <s v="Malibu/Btl"/>
        <s v="Martini Bianco 100cl / Btl"/>
        <s v="Martini Rosso 100cl / Btl"/>
        <s v="Menthe pastille"/>
        <s v="Noilly Prat Dry 70cl / Btl"/>
        <s v="Porto blanc/Btl"/>
        <s v="Quintinye Blanc 70cl / Btl"/>
        <s v="Quintinye Dry 70cl / Btl"/>
        <s v="Quintinye Rouge 70cl/btl"/>
        <s v="Ricard/Btl"/>
        <s v="Romarin Marie Brizard 50cl /Btl"/>
        <s v="Saint Germain"/>
        <s v="Suze"/>
        <s v="Vieux Pineau Rouge 75 CL/Btl"/>
        <s v="Tequila Blanco El Jimador"/>
        <s v="Angostura Bitter"/>
        <s v="Asahi 33Cl /Btl"/>
        <s v="Bière Kronenbourg 1664 "/>
        <s v="Bretzel  2,5kg"/>
        <s v="Cacahuete paquet 1kg"/>
        <s v="Chip s Brets"/>
        <s v="Chip's paquets 500g"/>
        <s v="Chouffe blonde 33cl/Btl"/>
        <s v="Déspérados"/>
        <s v="Fever Tree Ginger"/>
        <s v="Fut Bud 30L"/>
        <s v="Fut Hoegaarden blanche 20 L"/>
        <s v="Fut Leffe Blonde 20L"/>
        <s v="Gin Beefeater"/>
        <s v="Ginette20L"/>
        <s v="IPA Vedett blonde 33cl"/>
        <s v="Limoncello Scogliera"/>
        <s v="Liqueur Italicus"/>
        <s v="Picon bière 1L"/>
        <s v="Pietra Ambrée 33cl"/>
        <s v="Pisco Demonico"/>
        <s v="Rhum Bacardi Spiced"/>
        <s v="Tube Co2 Carboxy/Btl"/>
        <s v="Liqueur de passoa"/>
        <s v="Injection Aout 2025"/>
        <s v="Injection Juillet 2025"/>
        <s v="Injection Septembre 2025"/>
        <s v="Bordeaux AOP/Allée de Jules Bl"/>
        <s v="Chablis AOP/Domaine Laroche 1,5L/Btl"/>
        <s v="Chablis AOP/Domaine Laroche/St Martin"/>
        <s v="Chardonnay IGP/Domaine La Chevaliere"/>
        <s v="Châteauneuf-du-Pape AOP/Clos Oratoire"/>
        <s v="Coteaux de L'Aubance/Bois Mozé"/>
        <s v="Côtes-du-Rhône AOP/Caprice Antoine"/>
        <s v="Imcompris (moelleux)"/>
        <s v="Muscat Alsace"/>
        <s v="Pernand Vergelesses AOP M.Champy"/>
        <s v="Viognier"/>
        <s v="Champagne AOP Brut/Taittinger"/>
        <s v="Champagne AOP Rosé / Taittinger"/>
        <s v="Champagne St Gall Brut tradition 1/2 Btl"/>
        <s v="Champagne St Gall Brut Tradition 1er cru"/>
        <s v="Champomy"/>
        <s v="Crémant rosé/Bois Mozé"/>
        <s v="Proseco"/>
        <s v="Pol Rémy demi-sec"/>
        <s v="Cristaline 1.5l"/>
        <s v="Chateldon 75cl Btl"/>
        <s v="EVIAN 1L/ BTL"/>
        <s v="EVIAN PET 1L/ BTL"/>
        <s v="Evian verre 50cl"/>
        <s v="Perrier 33cl/Btl"/>
        <s v="Perrier Fines bulles 100cl Btl"/>
        <s v="Perrier Fines bulles 50cl"/>
        <s v="Pulco Citron vert 70cl/Btl"/>
        <s v="San Pellegrino 100cl/Btl"/>
        <s v="San Pellegrino 50cl"/>
        <s v="Sirop Monin Agave 70cl"/>
        <s v="Sirop monin banane verte"/>
        <s v="Sirop Monin Caramel"/>
        <s v="Sirop Monin Chataigne"/>
        <s v="Sirop Monin Cinamon"/>
        <s v="Sirop Monin Citron 1L/Btl"/>
        <s v="Sirop Monin d'orgeat 1L"/>
        <s v="Sirop Monin Falernum 70 cl"/>
        <s v="Sirop Monin Fleur de sureau"/>
        <s v="Sirop Monin Fraise 1L/Btl"/>
        <s v="Sirop Monin Framboise"/>
        <s v="Sirop Monin Grenadine 1L/Btl"/>
        <s v="Sirop Monin Lavande"/>
        <s v="Sirop Monin Menthe 1L/Btl"/>
        <s v="Sirop Monin Pamplemousse 70 cl"/>
        <s v="Sirop Monin Peche 1L/Btl"/>
        <s v="Sirop Monin Sucre de canne 1L/Btl"/>
        <s v="Sirop Monin Thé à la pêche 70 cl"/>
        <s v="Sirop Monin Vanille"/>
        <s v="Sirop Tesseire pêche 1L"/>
        <s v="Vittel 1L /Btl"/>
        <s v="Vittel 20Cl"/>
        <s v="Vittel 50cl/Btl"/>
        <s v="Mediterranée IGP/Epure"/>
        <s v="Rosé de loire Bois Mozé"/>
        <s v="Bordeaux AOP/Moueix/Allée de Jules R"/>
        <s v="Chateauneuf du PapeAOP / Clos de Oratoire"/>
        <s v="Côtes-du-Rhône AOP/Domaine Ogier/Caprices A."/>
        <s v="Crozes Hermitage AOP/Domaine Ogier/L'Oriental"/>
        <s v="Gevrey Chambertin AOP/Dom Champy/V.Vignes"/>
        <s v="L'avenir"/>
        <s v="Médoc AOP/Cru bourgeois/Château Lacombe"/>
        <s v="Pinot noir IGP/Domaine La Chevalière"/>
        <s v="Savigny Les Beaunes AOP/Domaine Champy"/>
        <s v="Beaujolais"/>
        <s v="Nectar fraise c.pappilon 25cl"/>
        <s v="Badoit 1L"/>
        <s v="Badoit 50Cl"/>
        <s v="Caraibos Ananas 1L"/>
        <s v="Caraibos Passion 1L"/>
        <s v="Coca 33cl blt"/>
        <s v="Coca zero 33cl blt"/>
        <s v="Fever tree ginger ale"/>
        <s v="Fever tree ginger beer"/>
        <s v="Fever tree tonic water "/>
        <s v="Jus de tomate c.papillon 25 cl"/>
        <s v="Nectar fraise c.papillon 25 cl"/>
        <s v="Papillon abricot 25 cl"/>
        <s v="Papillon peche 25 cl"/>
        <s v="Papillon poire 25 cl"/>
        <s v="Coca 33cl"/>
        <s v="Coca Zéro 33cl"/>
        <s v="Ice tea peche"/>
        <s v="Ice Tea PET 1L"/>
        <s v="Ice Tea PET 1L/Btl"/>
        <s v="Jus Ananas Caraibos 1L/btl"/>
        <s v="Jus Cranberries Caraibos 1L"/>
        <s v="Jus de Pamplemousse Granini 20Cl"/>
        <s v="Jus Orange Caraibos 1L/btl"/>
        <s v="Jus Pêche Caraibos 1L"/>
        <s v="Jus Poire Caraibos  1L"/>
        <s v="Jus Pomme Caraibos 1L/btl"/>
        <s v="Limonade Steff PET 1,5L/Btl"/>
        <s v="orangina 1,5l"/>
        <s v="Orangina 33 Cl Ct"/>
        <s v="Orangina 33cl/Btl"/>
        <s v="Pago Abricot 20cl/Btl"/>
        <s v="Pago Ananas 1L/Btl"/>
        <s v="Pago Ananas 20cl/Btl"/>
        <s v="Pago fraise 20cl/Btl"/>
        <s v="Pago Mangue 20cl/BTL"/>
        <s v="Pago Orange 20cl/Btl"/>
        <s v="Pago orange nectar 1L/btl"/>
        <s v="Pago pomme 1l /btl"/>
        <s v="Pago Pomme 20cl/Btl"/>
        <s v="Pago Tomate 20cl/Btl"/>
        <s v="Papillon Orange 1L"/>
        <s v="Papillon Orange 25Cl"/>
        <s v="Papillon Poire 25Cl"/>
        <s v="Papillon Pomme 1L"/>
        <s v="Papillon Pomme 25Cl"/>
        <s v="Pepsi cola PET 1,5L/Btl"/>
        <s v="Pepsi Max 1.5L"/>
        <s v="Pepsi Max 33cl"/>
        <s v="Pepsi max 33cl/Btl"/>
        <s v="Pepsi Reg 33cl/Btl"/>
        <s v="Red Bull 25cl Ct"/>
        <s v="Schweppes Ginger Ale 20cl/Btl"/>
        <s v="Schweppes Ginger Beer 20cl/Btl"/>
        <s v="Schweppes Indian tonic 25cl/Btl"/>
        <s v="Schweppes tonic PET 1,5/BTL"/>
        <s v="Seven up"/>
        <s v="Sprite 25cl/Btl"/>
      </sharedItems>
    </cacheField>
    <cacheField name="Materiel" numFmtId="1">
      <sharedItems containsSemiMixedTypes="0" containsString="0" containsNumber="1" containsInteger="1" minValue="0" maxValue="0"/>
    </cacheField>
    <cacheField name="Prix" numFmtId="0">
      <sharedItems containsSemiMixedTypes="0" containsString="0" containsNumber="1" minValue="0.33" maxValue="27517.64" count="218">
        <n v="21.84"/>
        <n v="9.3000000000000007"/>
        <n v="32.33"/>
        <n v="48.25"/>
        <n v="51.04"/>
        <n v="12.86"/>
        <n v="26.66"/>
        <n v="44.73"/>
        <n v="18.75"/>
        <n v="15.41"/>
        <n v="40"/>
        <n v="44.08"/>
        <n v="71.010000000000005"/>
        <n v="58.24"/>
        <n v="36.25"/>
        <n v="33.25"/>
        <n v="47.91"/>
        <n v="13.5"/>
        <n v="50.1"/>
        <n v="59.53"/>
        <n v="15.38"/>
        <n v="27.91"/>
        <n v="14.75"/>
        <n v="14"/>
        <n v="29.58"/>
        <n v="25"/>
        <n v="174.16"/>
        <n v="17.5"/>
        <n v="39.159999999999997"/>
        <n v="29.47"/>
        <n v="52.5"/>
        <n v="18.96"/>
        <n v="18.79"/>
        <n v="28.64"/>
        <n v="24.45"/>
        <n v="74.78"/>
        <n v="79"/>
        <n v="31.7"/>
        <n v="72.08"/>
        <n v="98.33"/>
        <n v="21.68"/>
        <n v="21.92"/>
        <n v="65.75"/>
        <n v="29.08"/>
        <n v="34.15"/>
        <n v="58.79"/>
        <n v="23.65"/>
        <n v="21.99"/>
        <n v="50.29"/>
        <n v="16.46"/>
        <n v="14.28"/>
        <n v="37.42"/>
        <n v="35.020000000000003"/>
        <n v="72.040000000000006"/>
        <n v="33.24"/>
        <n v="21.56"/>
        <n v="123.61"/>
        <n v="27.06"/>
        <n v="51"/>
        <n v="5.0599999999999996"/>
        <n v="5.18"/>
        <n v="6.12"/>
        <n v="6.16"/>
        <n v="6.07"/>
        <n v="9.09"/>
        <n v="30.52"/>
        <n v="15.6"/>
        <n v="11.4"/>
        <n v="16.079999999999998"/>
        <n v="17.41"/>
        <n v="16.2"/>
        <n v="8.41"/>
        <n v="16.170000000000002"/>
        <n v="12.73"/>
        <n v="16.95"/>
        <n v="11.51"/>
        <n v="15.4"/>
        <n v="18.53"/>
        <n v="18.62"/>
        <n v="22.71"/>
        <n v="11.05"/>
        <n v="38.549999999999997"/>
        <n v="15.89"/>
        <n v="23.25"/>
        <n v="10.83"/>
        <n v="10.45"/>
        <n v="9.5299999999999994"/>
        <n v="21.5"/>
        <n v="13.26"/>
        <n v="7.5"/>
        <n v="16.93"/>
        <n v="16.239999999999998"/>
        <n v="11.72"/>
        <n v="35.119999999999997"/>
        <n v="12.91"/>
        <n v="15.17"/>
        <n v="14.52"/>
        <n v="13.98"/>
        <n v="1.21"/>
        <n v="0.98"/>
        <n v="11.45"/>
        <n v="6.22"/>
        <n v="2"/>
        <n v="4.63"/>
        <n v="1.8"/>
        <n v="1.32"/>
        <n v="1.66"/>
        <n v="108.59"/>
        <n v="82.48"/>
        <n v="89.69"/>
        <n v="10.11"/>
        <n v="86.64"/>
        <n v="1.63"/>
        <n v="4.51"/>
        <n v="31.77"/>
        <n v="11.52"/>
        <n v="1.93"/>
        <n v="17.420000000000002"/>
        <n v="8.64"/>
        <n v="57.5"/>
        <n v="20.97"/>
        <n v="27517.64"/>
        <n v="24759.07"/>
        <n v="27442.91"/>
        <n v="4.0599999999999996"/>
        <n v="15.5"/>
        <n v="11.98"/>
        <n v="4.88"/>
        <n v="32"/>
        <n v="8.1"/>
        <n v="5.3"/>
        <n v="4.8"/>
        <n v="21.9"/>
        <n v="22.45"/>
        <n v="26.5"/>
        <n v="13.9"/>
        <n v="17.600000000000001"/>
        <n v="3.5"/>
        <n v="6.4"/>
        <n v="5"/>
        <n v="4"/>
        <n v="0.33"/>
        <n v="1.91"/>
        <n v="1.1200000000000001"/>
        <n v="1.24"/>
        <n v="1.01"/>
        <n v="0.89"/>
        <n v="1.08"/>
        <n v="0.84"/>
        <n v="5.95"/>
        <n v="1.03"/>
        <n v="0.81"/>
        <n v="8.75"/>
        <n v="7.42"/>
        <n v="6.55"/>
        <n v="7.34"/>
        <n v="7.87"/>
        <n v="7.32"/>
        <n v="7.53"/>
        <n v="8.9600000000000009"/>
        <n v="9.07"/>
        <n v="7.21"/>
        <n v="7.86"/>
        <n v="7.46"/>
        <n v="8.68"/>
        <n v="6.18"/>
        <n v="8.4499999999999993"/>
        <n v="5.23"/>
        <n v="9.43"/>
        <n v="0.82"/>
        <n v="0.95"/>
        <n v="4.79"/>
        <n v="10"/>
        <n v="23"/>
        <n v="4.9800000000000004"/>
        <n v="31.92"/>
        <n v="13.4"/>
        <n v="8.77"/>
        <n v="5.07"/>
        <n v="20.149999999999999"/>
        <n v="3.44"/>
        <n v="2.02"/>
        <n v="0.61"/>
        <n v="3.94"/>
        <n v="4.01"/>
        <n v="0.72"/>
        <n v="0.71"/>
        <n v="1.23"/>
        <n v="1.22"/>
        <n v="1.83"/>
        <n v="1.71"/>
        <n v="1.73"/>
        <n v="0.75"/>
        <n v="0.99"/>
        <n v="3.93"/>
        <n v="3.68"/>
        <n v="1.0900000000000001"/>
        <n v="3.31"/>
        <n v="4.2"/>
        <n v="4.3499999999999996"/>
        <n v="2.5499999999999998"/>
        <n v="0.8"/>
        <n v="1.1599999999999999"/>
        <n v="3.35"/>
        <n v="1.25"/>
        <n v="1.19"/>
        <n v="2.61"/>
        <n v="2.93"/>
        <n v="3.46"/>
        <n v="1.92"/>
        <n v="2.58"/>
        <n v="1.69"/>
        <n v="3.19"/>
        <n v="3.95"/>
        <n v="0.9"/>
        <n v="0.78"/>
        <n v="1"/>
        <n v="0.68"/>
      </sharedItems>
    </cacheField>
  </cacheFields>
  <extLst>
    <ext xmlns:x14="http://schemas.microsoft.com/office/spreadsheetml/2009/9/main" uri="{725AE2AE-9491-48be-B2B4-4EB974FC3084}">
      <x14:pivotCacheDefinition pivotCacheId="601956075"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85.683430439814" createdVersion="8" refreshedVersion="8" minRefreshableVersion="3" recordCount="233" xr:uid="{E8DA6B20-3EEE-4457-B04C-9EA01EED43ED}">
  <cacheSource type="worksheet">
    <worksheetSource name="Catalogue"/>
  </cacheSource>
  <cacheFields count="13">
    <cacheField name="Id_Article" numFmtId="0">
      <sharedItems containsSemiMixedTypes="0" containsString="0" containsNumber="1" containsInteger="1" minValue="1896" maxValue="2384" count="233">
        <n v="1896"/>
        <n v="1897"/>
        <n v="1898"/>
        <n v="1899"/>
        <n v="1900"/>
        <n v="2089"/>
        <n v="2090"/>
        <n v="2091"/>
        <n v="2092"/>
        <n v="2093"/>
        <n v="2094"/>
        <n v="2096"/>
        <n v="2097"/>
        <n v="2098"/>
        <n v="2099"/>
        <n v="2100"/>
        <n v="2101"/>
        <n v="2102"/>
        <n v="2103"/>
        <n v="2104"/>
        <n v="2105"/>
        <n v="2106"/>
        <n v="2107"/>
        <n v="2108"/>
        <n v="2109"/>
        <n v="2110"/>
        <n v="2279"/>
        <n v="2280"/>
        <n v="2298"/>
        <n v="2360"/>
        <n v="2344"/>
        <n v="2345"/>
        <n v="2346"/>
        <n v="2347"/>
        <n v="2357"/>
        <n v="2358"/>
        <n v="2359"/>
        <n v="2361"/>
        <n v="2364"/>
        <n v="2365"/>
        <n v="2366"/>
        <n v="2369"/>
        <n v="2370"/>
        <n v="2371"/>
        <n v="2373"/>
        <n v="2375"/>
        <n v="2376"/>
        <n v="2377"/>
        <n v="2378"/>
        <n v="2379"/>
        <n v="2380"/>
        <n v="2381"/>
        <n v="2382"/>
        <n v="2383"/>
        <n v="2384"/>
        <n v="2112"/>
        <n v="2113"/>
        <n v="2114"/>
        <n v="2115"/>
        <n v="2117"/>
        <n v="2118"/>
        <n v="2119"/>
        <n v="2120"/>
        <n v="2121"/>
        <n v="2122"/>
        <n v="2123"/>
        <n v="2124"/>
        <n v="2125"/>
        <n v="2126"/>
        <n v="2127"/>
        <n v="2129"/>
        <n v="2140"/>
        <n v="2141"/>
        <n v="2144"/>
        <n v="2145"/>
        <n v="2146"/>
        <n v="2147"/>
        <n v="2148"/>
        <n v="2149"/>
        <n v="2150"/>
        <n v="2151"/>
        <n v="2152"/>
        <n v="2153"/>
        <n v="2154"/>
        <n v="2155"/>
        <n v="2156"/>
        <n v="2157"/>
        <n v="2158"/>
        <n v="2159"/>
        <n v="2160"/>
        <n v="2161"/>
        <n v="2162"/>
        <n v="2163"/>
        <n v="2164"/>
        <n v="2165"/>
        <n v="2166"/>
        <n v="2167"/>
        <n v="2168"/>
        <n v="2169"/>
        <n v="2170"/>
        <n v="2171"/>
        <n v="2172"/>
        <n v="2173"/>
        <n v="2174"/>
        <n v="2175"/>
        <n v="2176"/>
        <n v="2177"/>
        <n v="2178"/>
        <n v="2179"/>
        <n v="2180"/>
        <n v="2181"/>
        <n v="2182"/>
        <n v="2183"/>
        <n v="2184"/>
        <n v="2185"/>
        <n v="2186"/>
        <n v="2187"/>
        <n v="2188"/>
        <n v="2189"/>
        <n v="2190"/>
        <n v="2191"/>
        <n v="2192"/>
        <n v="2193"/>
        <n v="2194"/>
        <n v="2195"/>
        <n v="2196"/>
        <n v="2197"/>
        <n v="2198"/>
        <n v="2199"/>
        <n v="2200"/>
        <n v="2201"/>
        <n v="2202"/>
        <n v="2203"/>
        <n v="2204"/>
        <n v="2205"/>
        <n v="2206"/>
        <n v="2207"/>
        <n v="2208"/>
        <n v="2209"/>
        <n v="2210"/>
        <n v="2211"/>
        <n v="2212"/>
        <n v="2213"/>
        <n v="2214"/>
        <n v="2215"/>
        <n v="2216"/>
        <n v="2217"/>
        <n v="2218"/>
        <n v="2219"/>
        <n v="2220"/>
        <n v="2221"/>
        <n v="2222"/>
        <n v="2223"/>
        <n v="2224"/>
        <n v="2225"/>
        <n v="2226"/>
        <n v="2227"/>
        <n v="2229"/>
        <n v="2230"/>
        <n v="2233"/>
        <n v="2234"/>
        <n v="2235"/>
        <n v="2236"/>
        <n v="2237"/>
        <n v="2238"/>
        <n v="2239"/>
        <n v="2240"/>
        <n v="2241"/>
        <n v="2242"/>
        <n v="2243"/>
        <n v="2244"/>
        <n v="2245"/>
        <n v="2246"/>
        <n v="2247"/>
        <n v="2248"/>
        <n v="2249"/>
        <n v="2250"/>
        <n v="2251"/>
        <n v="2252"/>
        <n v="2254"/>
        <n v="2255"/>
        <n v="2256"/>
        <n v="2257"/>
        <n v="2258"/>
        <n v="2259"/>
        <n v="2260"/>
        <n v="2261"/>
        <n v="2262"/>
        <n v="2263"/>
        <n v="2264"/>
        <n v="2265"/>
        <n v="2266"/>
        <n v="2267"/>
        <n v="2268"/>
        <n v="2270"/>
        <n v="2272"/>
        <n v="2273"/>
        <n v="2274"/>
        <n v="2275"/>
        <n v="2276"/>
        <n v="2277"/>
        <n v="2283"/>
        <n v="2285"/>
        <n v="2286"/>
        <n v="2289"/>
        <n v="2301"/>
        <n v="2302"/>
        <n v="2303"/>
        <n v="2304"/>
        <n v="2305"/>
        <n v="2306"/>
        <n v="2307"/>
        <n v="2308"/>
        <n v="2309"/>
        <n v="2310"/>
        <n v="2315"/>
        <n v="2318"/>
        <n v="2319"/>
        <n v="2320"/>
        <n v="2321"/>
        <n v="2322"/>
        <n v="2323"/>
        <n v="2324"/>
        <n v="2328"/>
        <n v="2329"/>
        <n v="2333"/>
        <n v="2334"/>
        <n v="2335"/>
        <n v="2336"/>
        <n v="2337"/>
        <n v="2338"/>
        <n v="2341"/>
        <n v="2368"/>
      </sharedItems>
    </cacheField>
    <cacheField name="Id_Fournisseur" numFmtId="0">
      <sharedItems containsSemiMixedTypes="0" containsString="0" containsNumber="1" containsInteger="1" minValue="65" maxValue="73"/>
    </cacheField>
    <cacheField name="Fournisseur" numFmtId="0">
      <sharedItems count="3">
        <s v="Advini"/>
        <s v="France Boisson"/>
        <s v="OBD"/>
      </sharedItems>
    </cacheField>
    <cacheField name="Lieu" numFmtId="0">
      <sharedItems count="7">
        <s v="Stock"/>
        <s v="Bar 1"/>
        <s v="Bar 5"/>
        <s v="Bar 2"/>
        <s v="Bar 4"/>
        <s v="Bar1"/>
        <s v="Bar 3"/>
      </sharedItems>
    </cacheField>
    <cacheField name="Genre" numFmtId="0">
      <sharedItems count="7">
        <s v="Champagnes"/>
        <s v="Rouges"/>
        <s v="Blancs"/>
        <s v="Rosés"/>
        <s v="Softs"/>
        <s v="Alcools"/>
        <s v="Eaux"/>
      </sharedItems>
    </cacheField>
    <cacheField name="Designations" numFmtId="0">
      <sharedItems count="233">
        <s v="Crémant rosé/Bois Mozé"/>
        <s v="Champagne AOP Brut/Taittinger"/>
        <s v="Champagne St Gall Brut Tradition 1er cru"/>
        <s v="Champagne St Gall Brut tradition 1/2 Btl"/>
        <s v="Champomy"/>
        <s v="Crozes Hermitage AOP/Domaine Ogier/L'Oriental"/>
        <s v="Côtes-du-Rhône AOP/Domaine Ogier/Caprices A."/>
        <s v="Bordeaux AOP/Moueix/Allée de Jules R"/>
        <s v="Pinot noir IGP/Domaine La Chevalière"/>
        <s v="Médoc AOP/Cru bourgeois/Château Lacombe"/>
        <s v="Savigny Les Beaunes AOP/Domaine Champy"/>
        <s v="Gevrey Chambertin AOP/Dom Champy/V.Vignes"/>
        <s v="L'avenir"/>
        <s v="Bordeaux AOP/Allée de Jules Bl"/>
        <s v="Côtes-du-Rhône AOP/Caprice Antoine"/>
        <s v="Chardonnay IGP/Domaine La Chevaliere"/>
        <s v="Coteaux de L'Aubance/Bois Mozé"/>
        <s v="Chablis AOP/Domaine Laroche/St Martin"/>
        <s v="Pernand Vergelesses AOP M.Champy"/>
        <s v="Châteauneuf-du-Pape AOP/Clos Oratoire"/>
        <s v="Viognier"/>
        <s v="Chablis AOP/Domaine Laroche 1,5L/Btl"/>
        <s v="Muscat Alsace"/>
        <s v="Imcompris (moelleux)"/>
        <s v="Mediterranée IGP/Epure"/>
        <s v="Rosé de loire Bois Mozé"/>
        <s v="Champagne AOP Rosé / Taittinger"/>
        <s v="Chateauneuf du PapeAOP / Clos de Oratoire"/>
        <s v="Proseco"/>
        <s v="Nectar fraise c.pappilon 25cl"/>
        <s v="Pol Rémy demi-sec"/>
        <s v="Bacardi (Carta Blanca)"/>
        <s v="Whisky Talisker (Port Ruiche)  "/>
        <s v="Tequila Blanco El Jimador"/>
        <s v="Fever tree ginger ale"/>
        <s v="Fever tree ginger beer"/>
        <s v="Fever tree tonic water "/>
        <s v="Jus de tomate c.papillon 25 cl"/>
        <s v="Gin mare "/>
        <s v="Liqueur cointreau"/>
        <s v="Liqueur de café kahlua"/>
        <s v="Bacardi Carta Oro "/>
        <s v="Argotier le Tombeur"/>
        <s v="Argotier le Velours"/>
        <s v="Liqueur de passoa"/>
        <s v="Papillon peche 25 cl"/>
        <s v="Papillon poire 25 cl"/>
        <s v="Papillon abricot 25 cl"/>
        <s v="Cristaline 1.5l"/>
        <s v="Coca 33cl blt"/>
        <s v="Coca zero 33cl blt"/>
        <s v="Caraibos Ananas 1L"/>
        <s v="Caraibos Passion 1L"/>
        <s v="Badoit 50Cl"/>
        <s v="Badoit 1L"/>
        <s v="Limonade Steff PET 1,5L/Btl"/>
        <s v="Schweppes tonic PET 1,5/BTL"/>
        <s v="Pepsi cola PET 1,5L/Btl"/>
        <s v="Ice Tea PET 1L/Btl"/>
        <s v="Ice tea peche"/>
        <s v="Schweppes Indian tonic 25cl/Btl"/>
        <s v="Schweppes Ginger Ale 20cl/Btl"/>
        <s v="Schweppes Ginger Beer 20cl/Btl"/>
        <s v="Sprite 25cl/Btl"/>
        <s v="Pepsi Reg 33cl/Btl"/>
        <s v="Pepsi max 33cl/Btl"/>
        <s v="Orangina 33cl/Btl"/>
        <s v="Pago Ananas 20cl/Btl"/>
        <s v="Pago Abricot 20cl/Btl"/>
        <s v="Pago Orange 20cl/Btl"/>
        <s v="Pago Pomme 20cl/Btl"/>
        <s v="Perrier 33cl/Btl"/>
        <s v="San Pellegrino 50cl"/>
        <s v="Perrier Fines bulles 50cl"/>
        <s v="Evian verre 50cl"/>
        <s v="Pulco Citron vert 70cl/Btl"/>
        <s v="Chateldon 75cl Btl"/>
        <s v="Perrier Fines bulles 100cl Btl"/>
        <s v="San Pellegrino 100cl/Btl"/>
        <s v="EVIAN 1L/ BTL"/>
        <s v="EVIAN PET 1L/ BTL"/>
        <s v="Sirop Monin Grenadine 1L/Btl"/>
        <s v="Sirop Monin Citron 1L/Btl"/>
        <s v="Sirop Monin Fraise 1L/Btl"/>
        <s v="Sirop Monin Menthe 1L/Btl"/>
        <s v="Sirop Monin Peche 1L/Btl"/>
        <s v="Sirop Monin d'orgeat 1L"/>
        <s v="Sirop Monin Pamplemousse 70 cl"/>
        <s v="Sirop Monin Thé à la pêche 70 cl"/>
        <s v="Sirop Monin Falernum 70 cl"/>
        <s v="Sirop Monin Agave 70cl"/>
        <s v="Sirop Tesseire pêche 1L"/>
        <s v="Sirop Monin Sucre de canne 1L/Btl"/>
        <s v="Sirop monin banane verte"/>
        <s v="Zacapa Centenario XO"/>
        <s v="Hampden 8 ans"/>
        <s v="Hampden HLCF Classic Overproof"/>
        <s v="Captain Morgan"/>
        <s v="Flor de cana 18 ans"/>
        <s v="Plantation original Dark"/>
        <s v="Plantation Stiggin's Fancy Pineapple"/>
        <s v="Mount Gay XO Triple Cask"/>
        <s v="Bally 7 ans"/>
        <s v="Dorly's 12 Ans"/>
        <s v="Rhum Diplomatico 70cl /Btl"/>
        <s v="Havana 3 ans 70 cl/btl"/>
        <s v="Havana 7 ans"/>
        <s v="Leblon"/>
        <s v="Johnnie Walker Red Label"/>
        <s v="Johnnie Walker Black Label"/>
        <s v="Johnnie Walker Blue Label"/>
        <s v="Whisky Nikka from the Barrel"/>
        <s v="Whisky Talisker/Btl"/>
        <s v="Laphroaig 10 ans"/>
        <s v="Whisky Lagavulin 16 ans 70cl / Btl"/>
        <s v="Ardberg 10 ans 70cl / Btl"/>
        <s v="Bourbon Maker's Mark 70cl / Btl"/>
        <s v="Bourbon Woodford Reserve D.O"/>
        <s v="Bourbon Four Roses 70cl / Btl"/>
        <s v="Glenmorangie 10 ans"/>
        <s v="Glenmorangie 14 ans Quinta Ruban"/>
        <s v="Jack Daniel's 70 cl / Btl"/>
        <s v="Jack Daniel's Rye"/>
        <s v="Whistle Pig 10 ans Small Batch Rye"/>
        <s v="Cardhu Amber Rock"/>
        <s v="The Macallan 12 ans double Cask"/>
        <s v="Glenkinchie 12 ans"/>
        <s v="Nikka Coffee grain"/>
        <s v="Grant's"/>
        <s v="Bushmills Original"/>
        <s v="Eddu Gold 10 ans"/>
        <s v="J&amp;B"/>
        <s v="Tequila/Btl"/>
        <s v="Patron Silver/Btl"/>
        <s v="Patron reposado/Btl"/>
        <s v="Mezcal Los Siete Misterios Doba Yej"/>
        <s v="Citadelle 70cl / Btl"/>
        <s v="H2B 70cl / Btl"/>
        <s v="Hendrick's 70cl / Btl"/>
        <s v="Compte de Grasse 44N 50cl / Btl"/>
        <s v="Ozmoz classic 70cl / Btl"/>
        <s v="Ozmoz cash finish cognac 50cl / Btl"/>
        <s v="Vodka Absolut Blue"/>
        <s v="Vodka Belvedere 70 cl / btl"/>
        <s v="Vodka grey goose 70 cl / btl"/>
        <s v="Crème de cassis 1 L/Btl"/>
        <s v="Crème de Framboise 1L/Btl"/>
        <s v="Crème de Mûre 1L/Btl"/>
        <s v="Crème de Peche 1L/Btl"/>
        <s v="Crème de Griotte"/>
        <s v="Fraise des bois"/>
        <s v="Nusbaumer Poire Williams Selection"/>
        <s v="Cognac Château Montifaud VS 70 cl "/>
        <s v="Cognac Chauteau Montifaud VSOP"/>
        <s v="Cognac Chauteau Montifaud XO"/>
        <s v="Cognac Chauteau Montifaud L50"/>
        <s v="Cognac Bache Gabrielsen American Oak"/>
        <s v="Calvados Christian Drouin 18 ans Hors D'age"/>
        <s v="Armagnac Bordeneuve VSOP/Btl"/>
        <s v="Amaretto Di Saronno/Btl"/>
        <s v="Baileys/Btl"/>
        <s v="Malibu/Btl"/>
        <s v="Cointreau/Btl"/>
        <s v="Curacao Bleu/Btl"/>
        <s v="Get 27/Btl 100cl"/>
        <s v="Get 31/Btl 100 cl"/>
        <s v="Anistte Marie Brizard /Btl"/>
        <s v="Romarin Marie Brizard 50cl /Btl"/>
        <s v="Grand Marnier Jaune/Btl"/>
        <s v="Saint Germain"/>
        <s v="Suze"/>
        <s v="Limoncello"/>
        <s v="Menthe pastille"/>
        <s v="Aperol 70cl / Btl"/>
        <s v="Lillet Blanc"/>
        <s v="Porto blanc/Btl"/>
        <s v="Kopke blanc/Btl"/>
        <s v="Kopke rouge ruby/Btl"/>
        <s v="Kopke 10 ans Tawny"/>
        <s v="Vieux Pineau Rouge 75 CL/Btl"/>
        <s v="Campari/Btl"/>
        <s v="Quintinye Blanc 70cl / Btl"/>
        <s v="Quintinye Rouge 70cl/btl"/>
        <s v="Quintinye Dry 70cl / Btl"/>
        <s v="Noilly Prat Dry 70cl / Btl"/>
        <s v="Martini Bianco 100cl / Btl"/>
        <s v="Martini Rosso 100cl / Btl"/>
        <s v="Ricard/Btl"/>
        <s v="La Fée Parisienne Absinthe Supérieur /Btl"/>
        <s v="Fut Hoegaarden blanche 20 L"/>
        <s v="Fut Leffe Blonde 20L"/>
        <s v="Fut Bud 30L"/>
        <s v="Tube Co2 Carboxy/Btl"/>
        <s v="Chouffe blonde 33cl/Btl"/>
        <s v="Picon bière 1L"/>
        <s v="IPA Vedett blonde 33cl"/>
        <s v="Chip's paquets 500g"/>
        <s v="Bretzel  2,5kg"/>
        <s v="Cacahuete paquet 1kg"/>
        <s v="Coca 33cl"/>
        <s v="Coca Zéro 33cl"/>
        <s v="Vittel 1L /Btl"/>
        <s v="Asahi 33Cl /Btl"/>
        <s v="Bière Kronenbourg 1664 "/>
        <s v="Chip s Brets"/>
        <s v="Jus Cranberries Caraibos 1L"/>
        <s v="Papillon Orange 1L"/>
        <s v="Papillon Pomme 1L"/>
        <s v="Papillon Pomme 25Cl"/>
        <s v="Papillon Poire 25Cl"/>
        <s v="Papillon Orange 25Cl"/>
        <s v="Jus Poire Caraibos  1L"/>
        <s v="Jus Pêche Caraibos 1L"/>
        <s v="Orangina 33 Cl Ct"/>
        <s v="Red Bull 25cl Ct"/>
        <s v="Pepsi Max 1.5L"/>
        <s v="Sirop Monin Fleur de sureau"/>
        <s v="Sirop Monin Vanille"/>
        <s v="Sirop Monin Chataigne"/>
        <s v="Sirop Monin Caramel"/>
        <s v="Sirop Monin Lavande"/>
        <s v="Sirop Monin Framboise"/>
        <s v="Sirop Monin Cinamon"/>
        <s v="Ginette20L"/>
        <s v="Déspérados"/>
        <s v="Pisco Demonico"/>
        <s v="Gin Beefeater"/>
        <s v="Limoncello Scogliera"/>
        <s v="Liqueur Italicus"/>
        <s v="Rhum Bacardi Spiced"/>
        <s v="Angostura Bitter"/>
        <s v="Pago Mangue 20cl/BTL"/>
        <s v="orangina 1,5l"/>
      </sharedItems>
    </cacheField>
    <cacheField name="Conditionnement" numFmtId="0">
      <sharedItems/>
    </cacheField>
    <cacheField name="Materiel" numFmtId="0">
      <sharedItems containsSemiMixedTypes="0" containsString="0" containsNumber="1" containsInteger="1" minValue="0" maxValue="0"/>
    </cacheField>
    <cacheField name="Prix" numFmtId="0">
      <sharedItems containsSemiMixedTypes="0" containsString="0" containsNumber="1" minValue="0.33" maxValue="174.16" count="204">
        <n v="6.4"/>
        <n v="22.45"/>
        <n v="17.600000000000001"/>
        <n v="13.9"/>
        <n v="3.5"/>
        <n v="11.52"/>
        <n v="4.9800000000000004"/>
        <n v="4.0599999999999996"/>
        <n v="5.07"/>
        <n v="8.77"/>
        <n v="20.149999999999999"/>
        <n v="31.92"/>
        <n v="13.4"/>
        <n v="5.3"/>
        <n v="4.88"/>
        <n v="8.1"/>
        <n v="11.98"/>
        <n v="21.9"/>
        <n v="32"/>
        <n v="7.5"/>
        <n v="15.5"/>
        <n v="4.8"/>
        <n v="4.79"/>
        <n v="10"/>
        <n v="26.5"/>
        <n v="23"/>
        <n v="5"/>
        <n v="2.02"/>
        <n v="4"/>
        <n v="21.84"/>
        <n v="32.33"/>
        <n v="14.52"/>
        <n v="1.23"/>
        <n v="1.22"/>
        <n v="1.83"/>
        <n v="21.68"/>
        <n v="11.4"/>
        <n v="16.079999999999998"/>
        <n v="9.3000000000000007"/>
        <n v="15.6"/>
        <n v="20.97"/>
        <n v="1.8"/>
        <n v="1.73"/>
        <n v="1.71"/>
        <n v="0.33"/>
        <n v="0.72"/>
        <n v="0.71"/>
        <n v="3.94"/>
        <n v="4.01"/>
        <n v="0.61"/>
        <n v="0.81"/>
        <n v="3.95"/>
        <n v="3.19"/>
        <n v="3.93"/>
        <n v="0.99"/>
        <n v="0.68"/>
        <n v="1"/>
        <n v="2"/>
        <n v="0.78"/>
        <n v="1.08"/>
        <n v="1.25"/>
        <n v="1.1599999999999999"/>
        <n v="1.24"/>
        <n v="0.89"/>
        <n v="0.84"/>
        <n v="1.01"/>
        <n v="5.95"/>
        <n v="1.91"/>
        <n v="1.03"/>
        <n v="1.1200000000000001"/>
        <n v="7.21"/>
        <n v="7.34"/>
        <n v="8.9600000000000009"/>
        <n v="8.68"/>
        <n v="7.87"/>
        <n v="7.46"/>
        <n v="8.4499999999999993"/>
        <n v="7.32"/>
        <n v="8.75"/>
        <n v="9.43"/>
        <n v="6.18"/>
        <n v="98.33"/>
        <n v="50.1"/>
        <n v="59.53"/>
        <n v="15.41"/>
        <n v="58.24"/>
        <n v="18.79"/>
        <n v="28.64"/>
        <n v="52.5"/>
        <n v="51.04"/>
        <n v="44.08"/>
        <n v="24.45"/>
        <n v="15.38"/>
        <n v="27.91"/>
        <n v="29.47"/>
        <n v="17.5"/>
        <n v="25"/>
        <n v="174.16"/>
        <n v="31.7"/>
        <n v="39.159999999999997"/>
        <n v="79"/>
        <n v="48.25"/>
        <n v="26.66"/>
        <n v="44.73"/>
        <n v="12.86"/>
        <n v="33.25"/>
        <n v="47.91"/>
        <n v="14"/>
        <n v="29.58"/>
        <n v="72.08"/>
        <n v="40"/>
        <n v="74.78"/>
        <n v="36.25"/>
        <n v="18.96"/>
        <n v="13.5"/>
        <n v="18.75"/>
        <n v="71.010000000000005"/>
        <n v="14.75"/>
        <n v="16.46"/>
        <n v="50.29"/>
        <n v="58.79"/>
        <n v="21.92"/>
        <n v="29.08"/>
        <n v="34.15"/>
        <n v="65.75"/>
        <n v="21.99"/>
        <n v="23.65"/>
        <n v="14.28"/>
        <n v="37.42"/>
        <n v="5.0599999999999996"/>
        <n v="5.18"/>
        <n v="6.16"/>
        <n v="6.07"/>
        <n v="6.12"/>
        <n v="9.09"/>
        <n v="30.52"/>
        <n v="21.56"/>
        <n v="27.06"/>
        <n v="51"/>
        <n v="123.61"/>
        <n v="33.24"/>
        <n v="72.040000000000006"/>
        <n v="35.020000000000003"/>
        <n v="17.41"/>
        <n v="16.170000000000002"/>
        <n v="10.83"/>
        <n v="16.95"/>
        <n v="11.51"/>
        <n v="15.4"/>
        <n v="18.53"/>
        <n v="16.2"/>
        <n v="11.72"/>
        <n v="18.62"/>
        <n v="35.119999999999997"/>
        <n v="12.91"/>
        <n v="23.25"/>
        <n v="21.5"/>
        <n v="8.41"/>
        <n v="15.89"/>
        <n v="11.05"/>
        <n v="22.71"/>
        <n v="15.17"/>
        <n v="12.73"/>
        <n v="16.93"/>
        <n v="13.26"/>
        <n v="10.45"/>
        <n v="9.5299999999999994"/>
        <n v="16.239999999999998"/>
        <n v="38.549999999999997"/>
        <n v="82.48"/>
        <n v="89.69"/>
        <n v="108.59"/>
        <n v="57.5"/>
        <n v="1.63"/>
        <n v="4.63"/>
        <n v="11.45"/>
        <n v="6.22"/>
        <n v="0.75"/>
        <n v="0.98"/>
        <n v="1.21"/>
        <n v="3.68"/>
        <n v="3.46"/>
        <n v="2.58"/>
        <n v="1.69"/>
        <n v="1.92"/>
        <n v="4.2"/>
        <n v="3.31"/>
        <n v="0.8"/>
        <n v="7.53"/>
        <n v="5.23"/>
        <n v="7.42"/>
        <n v="7.86"/>
        <n v="9.07"/>
        <n v="6.55"/>
        <n v="86.64"/>
        <n v="1.32"/>
        <n v="17.420000000000002"/>
        <n v="10.11"/>
        <n v="4.51"/>
        <n v="31.77"/>
        <n v="8.64"/>
        <n v="13.98"/>
        <n v="1.19"/>
        <n v="2.5499999999999998"/>
      </sharedItems>
    </cacheField>
    <cacheField name="Date_Maj" numFmtId="14">
      <sharedItems containsSemiMixedTypes="0" containsNonDate="0" containsDate="1" containsString="0" minDate="2025-01-01T00:00:00" maxDate="2026-03-03T00:00:00"/>
    </cacheField>
    <cacheField name="Code" numFmtId="0">
      <sharedItems containsNonDate="0" containsString="0" containsBlank="1"/>
    </cacheField>
    <cacheField name="Unite" numFmtId="0">
      <sharedItems containsNonDate="0" containsString="0" containsBlank="1"/>
    </cacheField>
    <cacheField name="Id_Conditionnement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85.683430555553" createdVersion="8" refreshedVersion="8" minRefreshableVersion="3" recordCount="1092" xr:uid="{CE1DDE84-FD90-49AD-A8E3-A208D2F1938F}">
  <cacheSource type="worksheet">
    <worksheetSource name="Table_Inventaire"/>
  </cacheSource>
  <cacheFields count="13">
    <cacheField name="Lieu" numFmtId="0">
      <sharedItems containsBlank="1" count="11">
        <s v="Bar 1"/>
        <s v="Bar 2"/>
        <s v="Bar 3"/>
        <s v="Bar 4"/>
        <s v="Bar 5"/>
        <s v="Stock"/>
        <s v="Bar1"/>
        <s v="Softs" u="1"/>
        <m u="1"/>
        <s v="(vide)" u="1"/>
        <s v="" u="1"/>
      </sharedItems>
    </cacheField>
    <cacheField name="Genre" numFmtId="0">
      <sharedItems containsBlank="1" count="11">
        <s v="Alcools"/>
        <s v="Blancs"/>
        <s v="Champagnes"/>
        <s v="Eaux"/>
        <s v="Rosés"/>
        <s v="Rouges"/>
        <s v="Softs"/>
        <m/>
        <s v="Soft" u="1"/>
        <s v="Soft " u="1"/>
        <s v="Alcool" u="1"/>
      </sharedItems>
    </cacheField>
    <cacheField name="Fournisseur" numFmtId="0">
      <sharedItems containsBlank="1" count="5">
        <s v="OBD"/>
        <s v="Advini"/>
        <s v="France Boisson"/>
        <s v="Domo91"/>
        <m u="1"/>
      </sharedItems>
    </cacheField>
    <cacheField name="Designations" numFmtId="0">
      <sharedItems containsBlank="1" count="253">
        <s v="Zacapa Centenario XO"/>
        <s v="Hampden 8 ans"/>
        <s v="Hampden HLCF Classic Overproof"/>
        <s v="Captain Morgan"/>
        <s v="Flor de cana 18 ans"/>
        <s v="Plantation original Dark"/>
        <s v="Plantation Stiggin's Fancy Pineapple"/>
        <s v="Mount Gay XO Triple Cask"/>
        <s v="Bally 7 ans"/>
        <s v="Dorly's 12 Ans"/>
        <s v="Rhum Diplomatico 70cl /Btl"/>
        <s v="Havana 3 ans 70 cl/btl"/>
        <s v="Havana 7 ans"/>
        <s v="Leblon"/>
        <s v="Johnnie Walker Red Label"/>
        <s v="Johnnie Walker Black Label"/>
        <s v="Johnnie Walker Blue Label"/>
        <s v="Whisky Nikka from the Barrel"/>
        <s v="Whisky Talisker/Btl"/>
        <s v="Laphroaig 10 ans"/>
        <s v="Whisky Lagavulin 16 ans 70cl / Btl"/>
        <s v="Ardberg 10 ans 70cl / Btl"/>
        <s v="Bourbon Maker's Mark 70cl / Btl"/>
        <s v="Bourbon Woodford Reserve D.O"/>
        <s v="Bourbon Four Roses 70cl / Btl"/>
        <s v="Glenmorangie 10 ans"/>
        <s v="Glenmorangie 14 ans Quinta Ruban"/>
        <s v="Jack Daniel's 70 cl / Btl"/>
        <s v="Jack Daniel's Rye"/>
        <s v="Whistle Pig 10 ans Small Batch Rye"/>
        <s v="Cardhu Amber Rock"/>
        <s v="The Macallan 12 ans double Cask"/>
        <s v="Glenkinchie 12 ans"/>
        <s v="Nikka Coffee grain"/>
        <s v="Grant's"/>
        <s v="Bushmills Original"/>
        <s v="Eddu Gold 10 ans"/>
        <s v="J&amp;B"/>
        <s v="Tequila/Btl"/>
        <s v="Patron Silver/Btl"/>
        <s v="Patron reposado/Btl"/>
        <s v="Mezcal Los Siete Misterios Doba Yej"/>
        <s v="Citadelle 70cl / Btl"/>
        <s v="H2B 70cl / Btl"/>
        <s v="Hendrick's 70cl / Btl"/>
        <s v="Compte de Grasse 44N 50cl / Btl"/>
        <s v="Ozmoz classic 70cl / Btl"/>
        <s v="Ozmoz cash finish cognac 50cl / Btl"/>
        <s v="Vodka Absolut Blue"/>
        <s v="Vodka Belvedere 70 cl / btl"/>
        <s v="Vodka grey goose 70 cl / btl"/>
        <s v="Crème de cassis 1 L/Btl"/>
        <s v="Crème de Framboise 1L/Btl"/>
        <s v="Crème de Mûre 1L/Btl"/>
        <s v="Crème de Peche 1L/Btl"/>
        <s v="Crème de Griotte"/>
        <s v="Fraise des bois"/>
        <s v="Nusbaumer Poire Williams Selection"/>
        <s v="Cognac Château Montifaud VS 70 cl "/>
        <s v="Cognac Chauteau Montifaud VSOP"/>
        <s v="Cognac Chauteau Montifaud XO"/>
        <s v="Cognac Chauteau Montifaud L50"/>
        <s v="Cognac Bache Gabrielsen American Oak"/>
        <s v="Calvados Christian Drouin 18 ans Hors D'age"/>
        <s v="Armagnac Bordeneuve VSOP/Btl"/>
        <s v="Amaretto Di Saronno/Btl"/>
        <s v="Baileys/Btl"/>
        <s v="Malibu/Btl"/>
        <s v="Cointreau/Btl"/>
        <s v="Curacao Bleu/Btl"/>
        <s v="Get 27/Btl 100cl"/>
        <s v="Get 31/Btl 100 cl"/>
        <s v="Anistte Marie Brizard /Btl"/>
        <s v="Romarin Marie Brizard 50cl /Btl"/>
        <s v="Grand Marnier Jaune/Btl"/>
        <s v="Saint Germain"/>
        <s v="Suze"/>
        <s v="Limoncello"/>
        <s v="Menthe pastille"/>
        <s v="Aperol 70cl / Btl"/>
        <s v="Lillet Blanc"/>
        <s v="Porto blanc/Btl"/>
        <s v="Kopke blanc/Btl"/>
        <s v="Kopke rouge ruby/Btl"/>
        <s v="Kopke 10 ans Tawny"/>
        <s v="Vieux Pineau Rouge 75 CL/Btl"/>
        <s v="Campari/Btl"/>
        <s v="Quintinye Blanc 70cl / Btl"/>
        <s v="Quintinye Rouge 70cl/btl"/>
        <s v="Quintinye Dry 70cl / Btl"/>
        <s v="Noilly Prat Dry 70cl / Btl"/>
        <s v="Martini Bianco 100cl / Btl"/>
        <s v="Martini Rosso 100cl / Btl"/>
        <s v="Ricard/Btl"/>
        <s v="La Fée Parisienne Absinthe Supérieur /Btl"/>
        <s v="Fut Hoegaarden blanche 20 L"/>
        <s v="Fut Leffe Blonde 20L"/>
        <s v="Fut Bud 30L"/>
        <s v="Chouffe blonde 33cl/Btl"/>
        <s v="Picon bière 1L"/>
        <s v="Pietra Ambrée 33cl"/>
        <s v="IPA Vedett blonde 33cl"/>
        <s v="Chip's paquets 500g"/>
        <s v="Bretzel  2,5kg"/>
        <s v="Asahi 33Cl /Btl"/>
        <s v="Bière Kronenbourg 1664 "/>
        <s v="Chip s Brets"/>
        <s v="Pisco Demonico"/>
        <s v="Gin Beefeater"/>
        <s v="Limoncello Scogliera"/>
        <s v="Liqueur Italicus"/>
        <s v="Rhum Bacardi Spiced"/>
        <s v="Angostura Bitter"/>
        <s v="Fever Tree Ginger"/>
        <s v="Bordeaux AOP/Allée de Jules Bl"/>
        <s v="Côtes-du-Rhône AOP/Caprice Antoine"/>
        <s v="Chardonnay IGP/Domaine La Chevaliere"/>
        <s v="Coteaux de L'Aubance/Bois Mozé"/>
        <s v="Chablis AOP/Domaine Laroche/St Martin"/>
        <s v="Pernand Vergelesses AOP M.Champy"/>
        <s v="Châteauneuf-du-Pape AOP/Clos Oratoire"/>
        <s v="Viognier"/>
        <s v="Chablis AOP/Domaine Laroche 1,5L/Btl"/>
        <s v="Muscat Alsace"/>
        <s v="Imcompris (moelleux)"/>
        <s v="Crémant rosé/Bois Mozé"/>
        <s v="Champagne AOP Brut/Taittinger"/>
        <s v="Champagne St Gall Brut Tradition 1er cru"/>
        <s v="Champagne St Gall Brut tradition 1/2 Btl"/>
        <s v="Champomy"/>
        <s v="Champagne AOP Rosé / Taittinger"/>
        <s v="Proseco"/>
        <s v="Perrier 33cl/Btl"/>
        <s v="San Pellegrino 50cl"/>
        <s v="Vittel 50cl/Btl"/>
        <s v="Perrier Fines bulles 50cl"/>
        <s v="Evian verre 50cl"/>
        <s v="Pulco Citron vert 70cl/Btl"/>
        <s v="Chateldon 75cl Btl"/>
        <s v="Perrier Fines bulles 100cl Btl"/>
        <s v="San Pellegrino 100cl/Btl"/>
        <s v="EVIAN 1L/ BTL"/>
        <s v="EVIAN PET 1L/ BTL"/>
        <s v="Sirop Monin Grenadine 1L/Btl"/>
        <s v="Sirop Monin Citron 1L/Btl"/>
        <s v="Sirop Monin Fraise 1L/Btl"/>
        <s v="Sirop Monin Menthe 1L/Btl"/>
        <s v="Sirop Monin Peche 1L/Btl"/>
        <s v="Sirop Monin d'orgeat 1L"/>
        <s v="Sirop Monin Pamplemousse 70 cl"/>
        <s v="Sirop Monin Thé à la pêche 70 cl"/>
        <s v="Sirop Monin Falernum 70 cl"/>
        <s v="Sirop Monin Agave 70cl"/>
        <s v="Sirop Tesseire pêche 1L"/>
        <s v="Vittel 1L /Btl"/>
        <s v="Sirop Monin Fleur de sureau"/>
        <s v="Sirop Monin Vanille"/>
        <s v="Sirop Monin Chataigne"/>
        <s v="Sirop Monin Caramel"/>
        <s v="Sirop Monin Lavande"/>
        <s v="Sirop Monin Framboise"/>
        <s v="Sirop Monin Cinamon"/>
        <s v="Vittel 20Cl"/>
        <s v="Mediterranée IGP/Epure"/>
        <s v="Rosé de loire Bois Mozé"/>
        <s v="Crozes Hermitage AOP/Domaine Ogier/L'Oriental"/>
        <s v="Côtes-du-Rhône AOP/Domaine Ogier/Caprices A."/>
        <s v="Bordeaux AOP/Moueix/Allée de Jules R"/>
        <s v="Pinot noir IGP/Domaine La Chevalière"/>
        <s v="Médoc AOP/Cru bourgeois/Château Lacombe"/>
        <s v="Savigny Les Beaunes AOP/Domaine Champy"/>
        <s v="Gevrey Chambertin AOP/Dom Champy/V.Vignes"/>
        <s v="L'avenir"/>
        <s v="Chateauneuf du PapeAOP / Clos de Oratoire"/>
        <s v="Limonade Steff PET 1,5L/Btl"/>
        <s v="Schweppes tonic PET 1,5/BTL"/>
        <s v="Pepsi cola PET 1,5L/Btl"/>
        <s v="Ice Tea PET 1L/Btl"/>
        <s v="Seven up"/>
        <s v="Ice tea peche"/>
        <s v="Schweppes Indian tonic 25cl/Btl"/>
        <s v="Schweppes Ginger Ale 20cl/Btl"/>
        <s v="Schweppes Ginger Beer 20cl/Btl"/>
        <s v="Pepsi Reg 33cl/Btl"/>
        <s v="Pepsi max 33cl/Btl"/>
        <s v="Orangina 33cl/Btl"/>
        <s v="Pago Ananas 20cl/Btl"/>
        <s v="Pago Abricot 20cl/Btl"/>
        <s v="Pago Orange 20cl/Btl"/>
        <s v="Pago fraise 20cl/Btl"/>
        <s v="Pago Pomme 20cl/Btl"/>
        <s v="Pago Tomate 20cl/Btl"/>
        <s v="Pago pomme 1l /btl"/>
        <s v="Pago Ananas 1L/Btl"/>
        <s v="Pago orange nectar 1L/btl"/>
        <s v="Jus Orange Caraibos 1L/btl"/>
        <s v="Jus Pomme Caraibos 1L/btl"/>
        <s v="Jus Ananas Caraibos 1L/btl"/>
        <s v="Coca 33cl"/>
        <s v="Coca Zéro 33cl"/>
        <s v="Jus Cranberries Caraibos 1L"/>
        <s v="Papillon Pomme 1L"/>
        <s v="Papillon Pomme 25Cl"/>
        <s v="Papillon Poire 25Cl"/>
        <s v="Jus Poire Caraibos  1L"/>
        <s v="Jus Pêche Caraibos 1L"/>
        <s v="Orangina 33 Cl Ct"/>
        <s v="Red Bull 25cl Ct"/>
        <s v="Ice Tea PET 1L"/>
        <s v="Papillon Orange 1L"/>
        <s v="Bacardi (Carta Blanca)"/>
        <s v="Whisky Talisker (Port Ruiche)  "/>
        <s v="Tube Co2 Carboxy/Btl"/>
        <s v="Cacahuete paquet 1kg"/>
        <s v="Ginette20L"/>
        <s v="Déspérados"/>
        <s v="Tequila Blanco El Jimador"/>
        <s v="Pol Rémy demi-sec"/>
        <s v="Sirop Monin Sucre de canne 1L/Btl"/>
        <s v="Sirop monin banane verte"/>
        <s v="Beaujolais"/>
        <s v="Jus de Pamplemousse Granini 20Cl"/>
        <s v="Papillon Orange 25Cl"/>
        <s v="Pepsi Max 33cl"/>
        <s v="Pepsi Max 1.5L"/>
        <s v="Pago Mangue 20cl/BTL"/>
        <s v="Injection Juillet 2025"/>
        <s v="Injection Aout 2025"/>
        <s v="Injection Septembre 2025"/>
        <s v="Gin mare "/>
        <s v="Liqueur de café kahlua"/>
        <s v="Fever tree ginger ale"/>
        <s v="Fever tree ginger beer"/>
        <s v="Fever tree tonic water "/>
        <s v="Jus de tomate c.papillon 25 cl"/>
        <s v="Nectar fraise c.papillon 25 cl"/>
        <s v="orangina 1,5l"/>
        <s v="Bacardi Carta Oro "/>
        <s v="Argotier le Tombeur"/>
        <s v="Argotier le Velours"/>
        <s v="Cristaline 1.5l"/>
        <s v="Sprite 25cl/Btl"/>
        <s v="Papillon poire 25 cl"/>
        <s v="Papillon abricot 25 cl"/>
        <s v="Coca 33cl blt"/>
        <s v="Coca zero 33cl blt"/>
        <s v="Liqueur de passoa"/>
        <s v="Liqueur cointreau"/>
        <s v="Nectar fraise c.pappilon 25cl"/>
        <s v="Papillon peche 25 cl"/>
        <s v="Caraibos Ananas 1L"/>
        <s v="Caraibos Passion 1L"/>
        <m u="1"/>
      </sharedItems>
    </cacheField>
    <cacheField name="Materiel" numFmtId="0">
      <sharedItems/>
    </cacheField>
    <cacheField name="Référence" numFmtId="0">
      <sharedItems containsSemiMixedTypes="0" containsString="0" containsNumber="1" containsInteger="1" minValue="1895" maxValue="2382" count="276">
        <n v="2165"/>
        <n v="2166"/>
        <n v="2167"/>
        <n v="2168"/>
        <n v="2169"/>
        <n v="2170"/>
        <n v="2171"/>
        <n v="2172"/>
        <n v="2173"/>
        <n v="2174"/>
        <n v="2175"/>
        <n v="2176"/>
        <n v="2177"/>
        <n v="2178"/>
        <n v="2179"/>
        <n v="2180"/>
        <n v="2181"/>
        <n v="2182"/>
        <n v="2183"/>
        <n v="2184"/>
        <n v="2185"/>
        <n v="2186"/>
        <n v="2187"/>
        <n v="2188"/>
        <n v="2189"/>
        <n v="2190"/>
        <n v="2191"/>
        <n v="2192"/>
        <n v="2193"/>
        <n v="2194"/>
        <n v="2195"/>
        <n v="2196"/>
        <n v="2197"/>
        <n v="2198"/>
        <n v="2199"/>
        <n v="2200"/>
        <n v="2201"/>
        <n v="2202"/>
        <n v="2203"/>
        <n v="2204"/>
        <n v="2205"/>
        <n v="2206"/>
        <n v="2207"/>
        <n v="2208"/>
        <n v="2209"/>
        <n v="2210"/>
        <n v="2211"/>
        <n v="2212"/>
        <n v="2213"/>
        <n v="2214"/>
        <n v="2215"/>
        <n v="2216"/>
        <n v="2217"/>
        <n v="2218"/>
        <n v="2219"/>
        <n v="2220"/>
        <n v="2221"/>
        <n v="2222"/>
        <n v="2223"/>
        <n v="2224"/>
        <n v="2225"/>
        <n v="2226"/>
        <n v="2227"/>
        <n v="2229"/>
        <n v="2230"/>
        <n v="2233"/>
        <n v="2234"/>
        <n v="2235"/>
        <n v="2236"/>
        <n v="2237"/>
        <n v="2238"/>
        <n v="2239"/>
        <n v="2240"/>
        <n v="2241"/>
        <n v="2242"/>
        <n v="2243"/>
        <n v="2244"/>
        <n v="2245"/>
        <n v="2246"/>
        <n v="2247"/>
        <n v="2248"/>
        <n v="2249"/>
        <n v="2250"/>
        <n v="2251"/>
        <n v="2252"/>
        <n v="2254"/>
        <n v="2255"/>
        <n v="2256"/>
        <n v="2257"/>
        <n v="2258"/>
        <n v="2259"/>
        <n v="2260"/>
        <n v="2261"/>
        <n v="2262"/>
        <n v="2263"/>
        <n v="2264"/>
        <n v="2265"/>
        <n v="2266"/>
        <n v="2268"/>
        <n v="2270"/>
        <n v="2271"/>
        <n v="2272"/>
        <n v="2273"/>
        <n v="2274"/>
        <n v="2285"/>
        <n v="2286"/>
        <n v="2289"/>
        <n v="2333"/>
        <n v="2334"/>
        <n v="2335"/>
        <n v="2336"/>
        <n v="2337"/>
        <n v="2338"/>
        <n v="2339"/>
        <n v="2098"/>
        <n v="2099"/>
        <n v="2100"/>
        <n v="2101"/>
        <n v="2102"/>
        <n v="2103"/>
        <n v="2104"/>
        <n v="2105"/>
        <n v="2106"/>
        <n v="2107"/>
        <n v="2108"/>
        <n v="1896"/>
        <n v="1897"/>
        <n v="1898"/>
        <n v="1899"/>
        <n v="1900"/>
        <n v="2279"/>
        <n v="2298"/>
        <n v="2140"/>
        <n v="2141"/>
        <n v="2143"/>
        <n v="2144"/>
        <n v="2145"/>
        <n v="2146"/>
        <n v="2147"/>
        <n v="2148"/>
        <n v="2149"/>
        <n v="2150"/>
        <n v="2151"/>
        <n v="2152"/>
        <n v="2153"/>
        <n v="2154"/>
        <n v="2155"/>
        <n v="2156"/>
        <n v="2157"/>
        <n v="2158"/>
        <n v="2159"/>
        <n v="2160"/>
        <n v="2161"/>
        <n v="2162"/>
        <n v="2283"/>
        <n v="2318"/>
        <n v="2319"/>
        <n v="2320"/>
        <n v="2321"/>
        <n v="2322"/>
        <n v="2323"/>
        <n v="2324"/>
        <n v="2327"/>
        <n v="2109"/>
        <n v="2110"/>
        <n v="2089"/>
        <n v="2090"/>
        <n v="2091"/>
        <n v="2092"/>
        <n v="2093"/>
        <n v="2094"/>
        <n v="2096"/>
        <n v="2097"/>
        <n v="2280"/>
        <n v="2112"/>
        <n v="2113"/>
        <n v="2114"/>
        <n v="2115"/>
        <n v="2116"/>
        <n v="2117"/>
        <n v="2118"/>
        <n v="2119"/>
        <n v="2120"/>
        <n v="2122"/>
        <n v="2123"/>
        <n v="2124"/>
        <n v="2125"/>
        <n v="2126"/>
        <n v="2127"/>
        <n v="2128"/>
        <n v="2129"/>
        <n v="2130"/>
        <n v="2131"/>
        <n v="2132"/>
        <n v="2135"/>
        <n v="2137"/>
        <n v="2138"/>
        <n v="2139"/>
        <n v="2276"/>
        <n v="2277"/>
        <n v="2301"/>
        <n v="2303"/>
        <n v="2304"/>
        <n v="2305"/>
        <n v="2307"/>
        <n v="2308"/>
        <n v="2309"/>
        <n v="2310"/>
        <n v="2317"/>
        <n v="2302"/>
        <n v="2345"/>
        <n v="2346"/>
        <n v="2267"/>
        <n v="2275"/>
        <n v="2328"/>
        <n v="2329"/>
        <n v="2347"/>
        <n v="2344"/>
        <n v="2163"/>
        <n v="2164"/>
        <n v="2343"/>
        <n v="2300"/>
        <n v="2306"/>
        <n v="2314"/>
        <n v="2315"/>
        <n v="2341"/>
        <n v="2350"/>
        <n v="2349"/>
        <n v="2348"/>
        <n v="2364"/>
        <n v="2366"/>
        <n v="2357"/>
        <n v="2358"/>
        <n v="2359"/>
        <n v="2361"/>
        <n v="2367"/>
        <n v="2368"/>
        <n v="2369"/>
        <n v="2370"/>
        <n v="2371"/>
        <n v="2378"/>
        <n v="2121"/>
        <n v="2376"/>
        <n v="2377"/>
        <n v="2379"/>
        <n v="2380"/>
        <n v="2373"/>
        <n v="2365"/>
        <n v="2360"/>
        <n v="2375"/>
        <n v="2381"/>
        <n v="2382"/>
        <n v="2287" u="1"/>
        <n v="2281" u="1"/>
        <n v="2282" u="1"/>
        <n v="2232" u="1"/>
        <n v="2284" u="1"/>
        <n v="2325" u="1"/>
        <n v="2326" u="1"/>
        <n v="1895" u="1"/>
        <n v="2142" u="1"/>
        <n v="2231" u="1"/>
        <n v="2313" u="1"/>
        <n v="2330" u="1"/>
        <n v="2316" u="1"/>
        <n v="2288" u="1"/>
        <n v="2290" u="1"/>
        <n v="2291" u="1"/>
        <n v="2292" u="1"/>
        <n v="2293" u="1"/>
        <n v="2294" u="1"/>
        <n v="2295" u="1"/>
        <n v="2296" u="1"/>
        <n v="2331" u="1"/>
        <n v="2299" u="1"/>
        <n v="2340" u="1"/>
      </sharedItems>
    </cacheField>
    <cacheField name="Quantité" numFmtId="0">
      <sharedItems containsSemiMixedTypes="0" containsString="0" containsNumber="1" minValue="0" maxValue="248" count="232">
        <n v="0.35"/>
        <n v="0.9"/>
        <n v="1"/>
        <n v="2"/>
        <n v="1.75"/>
        <n v="1.25"/>
        <n v="0.7"/>
        <n v="0.85"/>
        <n v="0.65"/>
        <n v="4.5999999999999996"/>
        <n v="4"/>
        <n v="0.6"/>
        <n v="1.4"/>
        <n v="0.45"/>
        <n v="1.05"/>
        <n v="1.1000000000000001"/>
        <n v="1.8"/>
        <n v="1.1499999999999999"/>
        <n v="2.6"/>
        <n v="1.95"/>
        <n v="0.5"/>
        <n v="0.4"/>
        <n v="0.95"/>
        <n v="0.8"/>
        <n v="3.85"/>
        <n v="1.9"/>
        <n v="2.1"/>
        <n v="2.85"/>
        <n v="3.1"/>
        <n v="2.2000000000000002"/>
        <n v="1.5"/>
        <n v="1.6"/>
        <n v="1.3"/>
        <n v="0.1"/>
        <n v="2.8"/>
        <n v="3.15"/>
        <n v="0.75"/>
        <n v="3.35"/>
        <n v="3"/>
        <n v="2.4"/>
        <n v="33.299999999999997"/>
        <n v="7.1"/>
        <n v="3.8"/>
        <n v="2.9"/>
        <n v="10"/>
        <n v="2.35"/>
        <n v="4.0999999999999996"/>
        <n v="14.6"/>
        <n v="4.4000000000000004"/>
        <n v="1.7"/>
        <n v="3.45"/>
        <n v="1.85"/>
        <n v="3.75"/>
        <n v="5"/>
        <n v="110"/>
        <n v="11"/>
        <n v="80"/>
        <n v="15"/>
        <n v="66"/>
        <n v="35"/>
        <n v="2.95"/>
        <n v="16"/>
        <n v="49"/>
        <n v="41"/>
        <n v="57"/>
        <n v="28"/>
        <n v="52"/>
        <n v="19"/>
        <n v="18"/>
        <n v="13"/>
        <n v="61"/>
        <n v="112"/>
        <n v="12"/>
        <n v="26"/>
        <n v="67"/>
        <n v="201"/>
        <n v="74"/>
        <n v="71"/>
        <n v="8"/>
        <n v="30"/>
        <n v="82"/>
        <n v="64"/>
        <n v="145"/>
        <n v="3.2"/>
        <n v="4.2"/>
        <n v="1.55"/>
        <n v="40"/>
        <n v="37"/>
        <n v="81"/>
        <n v="99"/>
        <n v="54"/>
        <n v="75"/>
        <n v="38"/>
        <n v="9"/>
        <n v="14"/>
        <n v="91"/>
        <n v="68"/>
        <n v="46"/>
        <n v="73"/>
        <n v="51"/>
        <n v="117"/>
        <n v="63"/>
        <n v="89"/>
        <n v="17"/>
        <n v="87"/>
        <n v="103"/>
        <n v="129"/>
        <n v="174"/>
        <n v="248"/>
        <n v="163"/>
        <n v="6"/>
        <n v="36"/>
        <n v="24"/>
        <n v="59"/>
        <n v="98"/>
        <n v="0.3"/>
        <n v="1.2"/>
        <n v="4.55"/>
        <n v="3.95"/>
        <n v="6.5"/>
        <n v="1.65"/>
        <n v="2.5"/>
        <n v="3.9"/>
        <n v="0.2"/>
        <n v="7.15"/>
        <n v="1.45"/>
        <n v="0.05"/>
        <n v="29.4"/>
        <n v="5.0999999999999996"/>
        <n v="8.9"/>
        <n v="3.6"/>
        <n v="13.3"/>
        <n v="4.5"/>
        <n v="3.4"/>
        <n v="142"/>
        <n v="55"/>
        <n v="20"/>
        <n v="45"/>
        <n v="2.65"/>
        <n v="6.8"/>
        <n v="48"/>
        <n v="97"/>
        <n v="56"/>
        <n v="27"/>
        <n v="90"/>
        <n v="86"/>
        <n v="42"/>
        <n v="167"/>
        <n v="58"/>
        <n v="69"/>
        <n v="2.2999999999999998"/>
        <n v="5.7"/>
        <n v="10.3"/>
        <n v="96"/>
        <n v="60"/>
        <n v="108"/>
        <n v="25"/>
        <n v="95"/>
        <n v="33"/>
        <n v="72"/>
        <n v="47"/>
        <n v="119"/>
        <n v="138"/>
        <n v="115"/>
        <n v="78"/>
        <n v="0.25"/>
        <n v="6.7"/>
        <n v="2.7"/>
        <n v="7"/>
        <n v="1.35"/>
        <n v="3.05"/>
        <n v="2.0499999999999998"/>
        <n v="5.05"/>
        <n v="5.5"/>
        <n v="6.05"/>
        <n v="2.15"/>
        <n v="2.5499999999999998"/>
        <n v="104"/>
        <n v="101"/>
        <n v="7.9"/>
        <n v="34"/>
        <n v="76"/>
        <n v="44"/>
        <n v="113"/>
        <n v="43"/>
        <n v="10.199999999999999"/>
        <n v="65"/>
        <n v="77"/>
        <n v="70"/>
        <n v="83"/>
        <n v="23"/>
        <n v="53"/>
        <n v="6.4"/>
        <n v="6.85"/>
        <n v="28.95"/>
        <n v="4.1500000000000004"/>
        <n v="2.25"/>
        <n v="4.3"/>
        <n v="39"/>
        <n v="22"/>
        <n v="3.5"/>
        <n v="62"/>
        <n v="75.5"/>
        <n v="143"/>
        <n v="179"/>
        <n v="10.050000000000001"/>
        <n v="144"/>
        <n v="50"/>
        <n v="168"/>
        <n v="152"/>
        <n v="3.3"/>
        <n v="6.3"/>
        <n v="3.25"/>
        <n v="2.75"/>
        <n v="28.4"/>
        <n v="9.1"/>
        <n v="31"/>
        <n v="5.4"/>
        <n v="124"/>
        <n v="3.65"/>
        <n v="102"/>
        <n v="79"/>
        <n v="21"/>
        <n v="4.05" u="1"/>
        <n v="0" u="1"/>
        <n v="10.5" u="1"/>
        <n v="216" u="1"/>
        <n v="132" u="1"/>
        <n v="32" u="1"/>
        <n v="155" u="1"/>
        <n v="105" u="1"/>
        <n v="29" u="1"/>
      </sharedItems>
    </cacheField>
    <cacheField name="Prix" numFmtId="0">
      <sharedItems containsSemiMixedTypes="0" containsDate="1" containsString="0" containsMixedTypes="1" minDate="1900-01-01T09:34:03" maxDate="1900-06-22T03:50:24" count="407">
        <n v="98.33"/>
        <n v="50.1"/>
        <n v="59.53"/>
        <n v="15.41"/>
        <n v="58.24"/>
        <n v="18.79"/>
        <n v="28.64"/>
        <n v="52.5"/>
        <n v="51.04"/>
        <n v="44.08"/>
        <n v="24.45"/>
        <n v="15.38"/>
        <n v="27.91"/>
        <n v="29.47"/>
        <n v="17.5"/>
        <n v="25"/>
        <n v="174.16"/>
        <n v="31.7"/>
        <n v="32.33"/>
        <n v="39.159999999999997"/>
        <n v="79"/>
        <n v="48.25"/>
        <n v="26.66"/>
        <n v="44.73"/>
        <n v="12.86"/>
        <n v="33.25"/>
        <n v="47.91"/>
        <n v="14"/>
        <n v="29.58"/>
        <n v="72.08"/>
        <n v="40"/>
        <n v="74.78"/>
        <n v="36.25"/>
        <n v="18.96"/>
        <n v="13.5"/>
        <n v="18.75"/>
        <n v="71.010000000000005"/>
        <n v="14.75"/>
        <n v="16.46"/>
        <n v="50.29"/>
        <n v="58.79"/>
        <n v="21.92"/>
        <n v="29.08"/>
        <n v="34.15"/>
        <n v="65.75"/>
        <n v="21.99"/>
        <n v="23.65"/>
        <n v="14.28"/>
        <n v="37.42"/>
        <n v="5.0599999999999996"/>
        <n v="5.18"/>
        <n v="6.16"/>
        <n v="6.07"/>
        <n v="6.12"/>
        <n v="9.09"/>
        <n v="30.52"/>
        <n v="21.56"/>
        <n v="27.06"/>
        <n v="51"/>
        <n v="123.61"/>
        <n v="33.24"/>
        <n v="72.040000000000006"/>
        <n v="35.020000000000003"/>
        <n v="17.41"/>
        <n v="16.170000000000002"/>
        <n v="10.83"/>
        <n v="16.95"/>
        <n v="11.51"/>
        <n v="15.4"/>
        <n v="18.53"/>
        <n v="16.2"/>
        <n v="11.72"/>
        <n v="18.62"/>
        <n v="35.119999999999997"/>
        <n v="12.91"/>
        <n v="23.25"/>
        <n v="21.5"/>
        <n v="8.41"/>
        <n v="15.89"/>
        <n v="7.5"/>
        <n v="11.05"/>
        <n v="22.71"/>
        <n v="15.17"/>
        <n v="12.73"/>
        <n v="16.93"/>
        <n v="13.26"/>
        <n v="10.45"/>
        <n v="9.5299999999999994"/>
        <n v="16.239999999999998"/>
        <n v="38.549999999999997"/>
        <n v="82.48"/>
        <n v="89.69"/>
        <n v="108.59"/>
        <n v="1.8"/>
        <n v="11.52"/>
        <n v="1.93"/>
        <n v="1.63"/>
        <n v="4.63"/>
        <n v="11.45"/>
        <n v="1.21"/>
        <n v="0.98"/>
        <n v="2"/>
        <n v="17.420000000000002"/>
        <n v="10.11"/>
        <n v="4.51"/>
        <n v="31.77"/>
        <n v="8.64"/>
        <n v="13.98"/>
        <n v="1.66"/>
        <n v="4.0599999999999996"/>
        <n v="5.3"/>
        <n v="4.88"/>
        <n v="8.1"/>
        <n v="11.98"/>
        <n v="21.9"/>
        <n v="32"/>
        <n v="15.5"/>
        <n v="4.8"/>
        <n v="6.4"/>
        <n v="22.45"/>
        <n v="17.600000000000001"/>
        <n v="13.9"/>
        <n v="3.5"/>
        <n v="26.5"/>
        <n v="5"/>
        <n v="0.89"/>
        <n v="0.81"/>
        <n v="0.95"/>
        <n v="0.84"/>
        <n v="1.01"/>
        <n v="5.95"/>
        <n v="1.91"/>
        <n v="1.08"/>
        <n v="1.03"/>
        <n v="1.1200000000000001"/>
        <n v="1.24"/>
        <n v="7.21"/>
        <n v="7.34"/>
        <n v="8.9600000000000009"/>
        <n v="8.68"/>
        <n v="7.87"/>
        <n v="7.46"/>
        <n v="8.4499999999999993"/>
        <n v="7.32"/>
        <n v="8.75"/>
        <n v="9.43"/>
        <n v="7.53"/>
        <n v="5.23"/>
        <n v="7.42"/>
        <n v="7.86"/>
        <n v="9.07"/>
        <n v="6.55"/>
        <n v="0.82"/>
        <n v="4.79"/>
        <n v="10"/>
        <n v="4.9800000000000004"/>
        <n v="5.07"/>
        <n v="8.77"/>
        <n v="20.149999999999999"/>
        <n v="31.92"/>
        <n v="13.4"/>
        <n v="23"/>
        <n v="3.95"/>
        <n v="3.19"/>
        <n v="3.93"/>
        <n v="0.99"/>
        <n v="0.68"/>
        <n v="1"/>
        <n v="0.78"/>
        <n v="1.25"/>
        <n v="1.1599999999999999"/>
        <n v="1.23"/>
        <n v="2.93"/>
        <n v="3.35"/>
        <n v="2.61"/>
        <n v="4.3499999999999996"/>
        <n v="0.72"/>
        <n v="0.75"/>
        <n v="3.68"/>
        <n v="2.58"/>
        <n v="1.69"/>
        <n v="1.73"/>
        <n v="4.2"/>
        <n v="3.31"/>
        <n v="0.8"/>
        <n v="3.46"/>
        <n v="21.84"/>
        <n v="57.5"/>
        <n v="6.22"/>
        <n v="86.64"/>
        <n v="1.32"/>
        <n v="14.52"/>
        <n v="4"/>
        <n v="6.18"/>
        <n v="3.44"/>
        <n v="1.0900000000000001"/>
        <n v="1.92"/>
        <n v="0.9"/>
        <n v="1.19"/>
        <n v="24759.07"/>
        <n v="27517.64"/>
        <n v="27442.91"/>
        <n v="21.68"/>
        <n v="16.079999999999998"/>
        <n v="1.22"/>
        <n v="1.83"/>
        <n v="2.02"/>
        <n v="2.5499999999999998"/>
        <n v="9.3000000000000007"/>
        <n v="15.6"/>
        <n v="0.33"/>
        <n v="1.71"/>
        <n v="0.71"/>
        <n v="20.97"/>
        <n v="11.4"/>
        <n v="3.94"/>
        <n v="4.01"/>
        <d v="1900-01-15T22:19:12" u="1"/>
        <d v="1900-01-15T05:45:36" u="1"/>
        <d v="1900-01-10T17:16:48" u="1"/>
        <d v="1900-02-03T02:52:48" u="1"/>
        <d v="1900-01-11T21:50:24" u="1"/>
        <d v="1900-01-14T04:04:48" u="1"/>
        <d v="1900-02-03T00:28:48" u="1"/>
        <d v="1900-02-01T05:45:36" u="1"/>
        <d v="1900-05-02T14:38:24" u="1"/>
        <d v="1900-01-20T13:26:24" u="1"/>
        <d v="1900-01-26T01:26:24" u="1"/>
        <d v="1900-02-19T00:00:00" u="1"/>
        <d v="1900-01-04T01:26:24" u="1"/>
        <d v="1900-01-04T04:19:12" u="1"/>
        <d v="1900-01-05T02:52:48" u="1"/>
        <d v="1900-01-05T03:50:24" u="1"/>
        <d v="1900-01-05T01:40:48" u="1"/>
        <d v="1900-01-08T02:09:36" u="1"/>
        <d v="1900-01-29T12:28:48" u="1"/>
        <d v="1900-01-20T22:04:48" u="1"/>
        <d v="1900-03-05T18:00:00" u="1"/>
        <d v="1900-01-28T01:55:12" u="1"/>
        <d v="1900-02-02T03:36:00" u="1"/>
        <d v="1900-02-26T18:57:36" u="1"/>
        <d v="1900-01-22T15:36:00" u="1"/>
        <d v="1900-01-20T23:45:36" u="1"/>
        <d v="1900-02-18T06:57:36" u="1"/>
        <d v="1900-01-15T11:02:24" u="1"/>
        <d v="1900-01-13T06:43:12" u="1"/>
        <d v="1900-02-05T10:04:48" u="1"/>
        <d v="1900-02-16T06:00:00" u="1"/>
        <d v="1900-02-19T00:57:36" u="1"/>
        <d v="1900-01-11T20:38:24" u="1"/>
        <d v="1900-01-25T15:50:24" u="1"/>
        <d v="1900-02-12T17:31:12" u="1"/>
        <d v="1900-01-17T18:00:00" u="1"/>
        <d v="1900-01-14T09:50:24" u="1"/>
        <d v="1900-02-08T00:00:00" u="1"/>
        <d v="1900-02-12T01:55:12" u="1"/>
        <d v="1900-03-11T00:14:24" u="1"/>
        <d v="1900-02-26T05:45:36" u="1"/>
        <d v="1900-02-04T06:00:00" u="1"/>
        <d v="1900-02-01T06:00:00" u="1"/>
        <d v="1900-02-15T21:50:24" u="1"/>
        <d v="1900-01-12T12:00:00" u="1"/>
        <d v="1900-02-18T02:24:00" u="1"/>
        <d v="1900-02-27T12:43:12" u="1"/>
        <d v="1900-01-14T09:07:12" u="1"/>
        <d v="1900-01-26T21:50:24" u="1"/>
        <d v="1900-01-13T18:00:00" u="1"/>
        <d v="1900-01-28T13:55:12" u="1"/>
        <d v="1900-01-13T00:00:00" u="1"/>
        <d v="1900-01-24T00:00:00" u="1"/>
        <d v="1900-06-22T03:50:24" u="1"/>
        <d v="1900-01-16T12:00:00" u="1"/>
        <d v="1900-02-07T03:50:24" u="1"/>
        <d v="1900-01-28T11:16:48" u="1"/>
        <d v="1900-02-20T12:00:00" u="1"/>
        <d v="1900-01-17T23:02:24" u="1"/>
        <d v="1900-01-17T18:57:36" u="1"/>
        <d v="1900-01-27T15:21:36" u="1"/>
        <d v="1900-01-23T10:48:00" u="1"/>
        <d v="1900-03-14T18:43:12" u="1"/>
        <d v="1900-03-19T00:00:00" u="1"/>
        <d v="1900-01-30T16:48:00" u="1"/>
        <d v="1900-01-31T07:55:12" u="1"/>
        <d v="1900-03-12T01:55:12" u="1"/>
        <d v="1900-04-07T07:55:12" u="1"/>
        <d v="1900-03-12T00:57:36" u="1"/>
        <d v="1899-12-31T04:33:36" u="1"/>
        <d v="1900-01-16T09:50:24" u="1"/>
        <d v="1900-01-15T04:48:00" u="1"/>
        <d v="1900-01-07T09:50:24" u="1"/>
        <d v="1900-01-15T04:04:48" u="1"/>
        <d v="1900-01-11T17:31:12" u="1"/>
        <d v="1900-01-15T22:48:00" u="1"/>
        <d v="1900-01-10T12:14:24" u="1"/>
        <d v="1900-01-14T09:36:00" u="1"/>
        <d v="1900-01-17T12:43:12" u="1"/>
        <d v="1899-12-30T18:00:00" u="1"/>
        <d v="1900-01-06T12:00:00" u="1"/>
        <d v="1900-01-20T12:00:00" u="1"/>
        <d v="1900-01-12T06:14:24" u="1"/>
        <d v="1900-01-10T01:12:00" u="1"/>
        <d v="1900-02-06T13:12:00" u="1"/>
        <d v="1900-01-14T21:21:36" u="1"/>
        <d v="1900-01-22T06:00:00" u="1"/>
        <d v="1900-01-09T19:55:12" u="1"/>
        <d v="1900-01-09T10:48:00" u="1"/>
        <d v="1900-01-08T12:43:12" u="1"/>
        <d v="1900-01-10T12:28:48" u="1"/>
        <d v="1900-01-03T23:31:12" u="1"/>
        <d v="1900-01-04T01:40:48" u="1"/>
        <d v="1900-01-07T18:28:48" u="1"/>
        <d v="1900-01-19T03:36:00" u="1"/>
        <d v="1900-01-30T22:04:48" u="1"/>
        <d v="1900-01-22T00:00:00" u="1"/>
        <d v="1900-01-12T09:36:00" u="1"/>
        <d v="1900-01-03T01:26:24" u="1"/>
        <d v="1900-01-04T07:12:00" u="1"/>
        <d v="1900-01-03T21:07:12" u="1"/>
        <d v="1900-01-07T02:24:00" u="1"/>
        <d v="1900-01-10T23:31:12" u="1"/>
        <d v="1900-01-20T21:36:00" u="1"/>
        <d v="1900-01-31T00:00:00" u="1"/>
        <d v="1900-01-14T12:00:00" u="1"/>
        <d v="1900-01-03T19:12:00" u="1"/>
        <d v="1900-01-03T18:57:36" u="1"/>
        <d v="1900-01-09T00:00:00" u="1"/>
        <d v="1900-01-05T09:36:00" u="1"/>
        <d v="1900-01-25T12:00:00" u="1"/>
        <d v="1900-01-21T10:48:00" u="1"/>
        <d v="1900-01-16T14:24:00" u="1"/>
        <d v="1900-01-12T21:36:00" u="1"/>
        <d v="1900-01-02T12:00:00" u="1"/>
        <d v="1900-01-04T00:00:00" u="1"/>
        <d v="1899-12-30T23:45:36" u="1"/>
        <d v="1899-12-30T16:19:12" u="1"/>
        <d v="1899-12-31T00:00:00" u="1"/>
        <d v="1900-01-01T00:00:00" u="1"/>
        <d v="1899-12-30T18:43:12" u="1"/>
        <d v="1899-12-31T01:55:12" u="1"/>
        <d v="1899-12-31T06:00:00" u="1"/>
        <d v="1899-12-31T03:50:24" u="1"/>
        <d v="1899-12-31T05:45:36" u="1"/>
        <d v="1899-12-31T05:31:12" u="1"/>
        <d v="1900-01-01T22:19:12" u="1"/>
        <d v="1900-01-02T08:24:00" u="1"/>
        <d v="1900-01-01T14:38:24" u="1"/>
        <d v="1900-01-03T12:14:24" u="1"/>
        <d v="1900-01-03T08:24:00" u="1"/>
        <d v="1899-12-31T02:09:36" u="1"/>
        <d v="1900-01-02T16:19:12" u="1"/>
        <d v="1900-01-02T11:02:24" u="1"/>
        <d v="1900-01-01T13:55:12" u="1"/>
        <d v="1899-12-31T16:33:36" u="1"/>
        <d v="1899-12-31T17:31:12" u="1"/>
        <d v="1899-12-31T22:04:48" u="1"/>
        <d v="1900-01-03T04:48:00" u="1"/>
        <d v="1900-01-02T07:26:24" u="1"/>
        <d v="1899-12-30T19:12:00" u="1"/>
        <d v="1899-12-30T17:16:48" u="1"/>
        <d v="1900-01-02T22:48:00" u="1"/>
        <d v="1899-12-30T19:26:24" u="1"/>
        <d v="1900-01-02T04:33:36" u="1"/>
        <d v="1900-01-02T22:19:12" u="1"/>
        <d v="1899-12-30T21:21:36" u="1"/>
        <d v="1899-12-30T22:48:00" u="1"/>
        <d v="1899-12-30T20:09:36" u="1"/>
        <d v="1899-12-31T00:14:24" u="1"/>
        <d v="1900-01-04T22:48:00" u="1"/>
        <d v="1899-12-31T21:50:24" u="1"/>
        <d v="1899-12-31T00:43:12" u="1"/>
        <d v="1899-12-30T23:31:12" u="1"/>
        <d v="1899-12-31T02:52:48" u="1"/>
        <d v="1900-01-06T05:02:24" u="1"/>
        <d v="1900-01-06T08:09:36" u="1"/>
        <d v="1900-01-07T23:02:24" u="1"/>
        <d v="1900-01-07T16:19:12" u="1"/>
        <d v="1900-01-06T20:52:48" u="1"/>
        <d v="1900-01-06T11:02:24" u="1"/>
        <d v="1900-01-07T10:48:00" u="1"/>
        <d v="1900-01-06T07:40:48" u="1"/>
        <d v="1900-01-07T18:00:00" u="1"/>
        <d v="1900-01-08T10:19:12" u="1"/>
        <d v="1899-12-30T19:40:48" u="1"/>
        <d v="1900-01-06T10:04:48" u="1"/>
        <d v="1900-01-06T20:38:24" u="1"/>
        <d v="1900-01-08T01:40:48" u="1"/>
        <d v="1900-01-05T13:12:00" u="1"/>
        <d v="1900-01-05T04:19:12" u="1"/>
        <d v="1900-01-06T12:43:12" u="1"/>
        <d v="1900-01-04T05:31:12" u="1"/>
        <d v="1900-03-22T11:31:12" u="1"/>
        <d v="1900-03-29T16:33:36" u="1"/>
        <d v="1900-04-17T14:09:36" u="1"/>
        <d v="1900-03-26T15:21:36" u="1"/>
        <d v="1899-12-31T19:12:00" u="1"/>
        <d v="1899-12-31T07:40:48" u="1"/>
        <d v="1899-12-31T05:02:24" u="1"/>
        <d v="1899-12-31T22:19:12" u="1"/>
        <d v="1899-12-31T15:07:12" u="1"/>
        <d v="1900-01-03T15:07:12" u="1"/>
        <d v="1900-01-10T10:48:00" u="1"/>
        <d v="1900-01-16T10:04:48" u="1"/>
        <d v="1900-01-09T02:38:24" u="1"/>
        <d v="1900-01-30T18:28:48" u="1"/>
        <d v="1900-01-07T15:21:36" u="1"/>
        <d v="1900-01-12T23:31:12" u="1"/>
        <d v="1899-12-31T15:50:24" u="1"/>
      </sharedItems>
    </cacheField>
    <cacheField name="Date" numFmtId="14">
      <sharedItems containsSemiMixedTypes="0" containsNonDate="0" containsDate="1" containsString="0" minDate="2007-01-01T00:00:00" maxDate="2026-02-02T00:00:00" count="28">
        <d v="2025-10-01T00:00:00"/>
        <d v="2025-11-01T00:00:00"/>
        <d v="2025-07-01T00:00:00"/>
        <d v="2025-08-01T00:00:00"/>
        <d v="2025-09-01T00:00:00"/>
        <d v="2025-12-01T00:00:00"/>
        <d v="2026-01-01T00:00:00"/>
        <d v="2026-02-01T00:00:00"/>
        <d v="2025-04-01T00:00:00" u="1"/>
        <d v="2025-06-01T00:00:00" u="1"/>
        <d v="2024-01-01T00:00:00" u="1"/>
        <d v="2024-02-01T00:00:00" u="1"/>
        <d v="2024-03-01T00:00:00" u="1"/>
        <d v="2024-04-01T00:00:00" u="1"/>
        <d v="2024-05-01T00:00:00" u="1"/>
        <d v="2024-06-01T00:00:00" u="1"/>
        <d v="2024-07-01T00:00:00" u="1"/>
        <d v="2024-08-01T00:00:00" u="1"/>
        <d v="2024-09-01T00:00:00" u="1"/>
        <d v="2024-10-01T00:00:00" u="1"/>
        <d v="2024-11-01T00:00:00" u="1"/>
        <d v="2024-12-01T00:00:00" u="1"/>
        <d v="2025-01-01T00:00:00" u="1"/>
        <d v="2025-02-01T00:00:00" u="1"/>
        <d v="2025-03-01T00:00:00" u="1"/>
        <d v="2025-05-01T00:00:00" u="1"/>
        <d v="2024-05-02T00:00:00" u="1"/>
        <d v="2007-01-01T00:00:00" u="1"/>
      </sharedItems>
      <fieldGroup par="12"/>
    </cacheField>
    <cacheField name="Total" numFmtId="173">
      <sharedItems containsSemiMixedTypes="0" containsString="0" containsNumber="1" minValue="0.84499999999999997" maxValue="27517.64"/>
    </cacheField>
    <cacheField name="Année" numFmtId="0">
      <sharedItems containsSemiMixedTypes="0" containsString="0" containsNumber="1" containsInteger="1" minValue="2007" maxValue="2026" count="4">
        <n v="2025"/>
        <n v="2026"/>
        <n v="2024" u="1"/>
        <n v="2007" u="1"/>
      </sharedItems>
    </cacheField>
    <cacheField name="Mois (Date)" numFmtId="0" databaseField="0">
      <fieldGroup base="8">
        <rangePr groupBy="months" startDate="2025-07-01T00:00:00" endDate="2026-02-02T00:00:00"/>
        <groupItems count="14">
          <s v="&lt;01/07/2025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2/2026"/>
        </groupItems>
      </fieldGroup>
    </cacheField>
    <cacheField name="Années (Date)" numFmtId="0" databaseField="0">
      <fieldGroup base="8">
        <rangePr groupBy="years" startDate="2025-07-01T00:00:00" endDate="2026-02-02T00:00:00"/>
        <groupItems count="4">
          <s v="&lt;01/07/2025"/>
          <s v="2025"/>
          <s v="2026"/>
          <s v="&gt;02/02/2026"/>
        </groupItems>
      </fieldGroup>
    </cacheField>
  </cacheFields>
  <extLst>
    <ext xmlns:x14="http://schemas.microsoft.com/office/spreadsheetml/2009/9/main" uri="{725AE2AE-9491-48be-B2B4-4EB974FC3084}">
      <x14:pivotCacheDefinition pivotCacheId="212769955"/>
    </ext>
  </extLst>
</pivotCacheDefinition>
</file>

<file path=xl/pivotCache/pivotCacheDefinition5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85.683430555553" createdVersion="8" refreshedVersion="8" minRefreshableVersion="3" recordCount="407" xr:uid="{496175F8-DCE7-44A9-AF09-52DCB70D50E8}">
  <cacheSource type="worksheet">
    <worksheetSource name="Tableau_bord"/>
  </cacheSource>
  <cacheFields count="15">
    <cacheField name="DateDoc" numFmtId="185">
      <sharedItems containsSemiMixedTypes="0" containsNonDate="0" containsDate="1" containsString="0" minDate="2025-06-01T00:00:00" maxDate="2026-03-05T00:00:00" count="277">
        <d v="2025-06-01T00:00:00"/>
        <d v="2025-06-02T00:00:00"/>
        <d v="2025-06-03T00:00:00"/>
        <d v="2025-06-04T00:00:00"/>
        <d v="2025-06-05T00:00:00"/>
        <d v="2025-06-06T00:00:00"/>
        <d v="2025-06-07T00:00:00"/>
        <d v="2025-06-08T00:00:00"/>
        <d v="2025-06-09T00:00:00"/>
        <d v="2025-06-10T00:00:00"/>
        <d v="2025-06-11T00:00:00"/>
        <d v="2025-06-12T00:00:00"/>
        <d v="2025-06-13T00:00:00"/>
        <d v="2025-06-14T00:00:00"/>
        <d v="2025-06-15T00:00:00"/>
        <d v="2025-06-16T00:00:00"/>
        <d v="2025-06-17T00:00:00"/>
        <d v="2025-06-18T00:00:00"/>
        <d v="2025-06-19T00:00:00"/>
        <d v="2025-06-20T00:00:00"/>
        <d v="2025-06-21T00:00:00"/>
        <d v="2025-06-22T00:00:00"/>
        <d v="2025-06-23T00:00:00"/>
        <d v="2025-06-24T00:00:00"/>
        <d v="2025-06-25T00:00:00"/>
        <d v="2025-06-26T00:00:00"/>
        <d v="2025-06-27T00:00:00"/>
        <d v="2025-06-28T00:00:00"/>
        <d v="2025-06-29T00:00:00"/>
        <d v="2025-06-30T00:00:00"/>
        <d v="2025-07-01T00:00:00"/>
        <d v="2025-07-02T00:00:00"/>
        <d v="2025-07-03T00:00:00"/>
        <d v="2025-07-04T00:00:00"/>
        <d v="2025-07-05T00:00:00"/>
        <d v="2025-07-06T00:00:00"/>
        <d v="2025-07-07T00:00:00"/>
        <d v="2025-07-08T00:00:00"/>
        <d v="2025-07-09T00:00:00"/>
        <d v="2025-07-10T00:00:00"/>
        <d v="2025-07-11T00:00:00"/>
        <d v="2025-07-12T00:00:00"/>
        <d v="2025-07-13T00:00:00"/>
        <d v="2025-07-14T00:00:00"/>
        <d v="2025-07-15T00:00:00"/>
        <d v="2025-07-16T00:00:00"/>
        <d v="2025-07-17T00:00:00"/>
        <d v="2025-07-18T00:00:00"/>
        <d v="2025-07-19T00:00:00"/>
        <d v="2025-07-20T00:00:00"/>
        <d v="2025-07-21T00:00:00"/>
        <d v="2025-07-22T00:00:00"/>
        <d v="2025-07-23T00:00:00"/>
        <d v="2025-07-24T00:00:00"/>
        <d v="2025-07-25T00:00:00"/>
        <d v="2025-07-26T00:00:00"/>
        <d v="2025-07-27T00:00:00"/>
        <d v="2025-07-28T00:00:00"/>
        <d v="2025-07-29T00:00:00"/>
        <d v="2025-07-30T00:00:00"/>
        <d v="2025-07-31T00:00:00"/>
        <d v="2025-08-01T00:00:00"/>
        <d v="2025-08-02T00:00:00"/>
        <d v="2025-08-03T00:00:00"/>
        <d v="2025-08-04T00:00:00"/>
        <d v="2025-08-05T00:00:00"/>
        <d v="2025-08-06T00:00:00"/>
        <d v="2025-08-07T00:00:00"/>
        <d v="2025-08-08T00:00:00"/>
        <d v="2025-08-09T00:00:00"/>
        <d v="2025-08-10T00:00:00"/>
        <d v="2025-08-11T00:00:00"/>
        <d v="2025-08-12T00:00:00"/>
        <d v="2025-08-13T00:00:00"/>
        <d v="2025-08-14T00:00:00"/>
        <d v="2025-08-15T00:00:00"/>
        <d v="2025-08-16T00:00:00"/>
        <d v="2025-08-17T00:00:00"/>
        <d v="2025-08-18T00:00:00"/>
        <d v="2025-08-19T00:00:00"/>
        <d v="2025-08-20T00:00:00"/>
        <d v="2025-08-21T00:00:00"/>
        <d v="2025-08-22T00:00:00"/>
        <d v="2025-08-23T00:00:00"/>
        <d v="2025-08-24T00:00:00"/>
        <d v="2025-08-25T00:00:00"/>
        <d v="2025-08-26T00:00:00"/>
        <d v="2025-08-27T00:00:00"/>
        <d v="2025-08-28T00:00:00"/>
        <d v="2025-08-29T00:00:00"/>
        <d v="2025-08-30T00:00:00"/>
        <d v="2025-08-31T00:00:00"/>
        <d v="2025-09-01T00:00:00"/>
        <d v="2025-09-02T00:00:00"/>
        <d v="2025-09-03T00:00:00"/>
        <d v="2025-09-04T00:00:00"/>
        <d v="2025-09-05T00:00:00"/>
        <d v="2025-09-06T00:00:00"/>
        <d v="2025-09-07T00:00:00"/>
        <d v="2025-09-08T00:00:00"/>
        <d v="2025-09-09T00:00:00"/>
        <d v="2025-09-10T00:00:00"/>
        <d v="2025-09-11T00:00:00"/>
        <d v="2025-09-12T00:00:00"/>
        <d v="2025-09-13T00:00:00"/>
        <d v="2025-09-14T00:00:00"/>
        <d v="2025-09-15T00:00:00"/>
        <d v="2025-09-16T00:00:00"/>
        <d v="2025-09-17T00:00:00"/>
        <d v="2025-09-18T00:00:00"/>
        <d v="2025-09-19T00:00:00"/>
        <d v="2025-09-20T00:00:00"/>
        <d v="2025-09-21T00:00:00"/>
        <d v="2025-09-22T00:00:00"/>
        <d v="2025-09-23T00:00:00"/>
        <d v="2025-09-24T00:00:00"/>
        <d v="2025-09-25T00:00:00"/>
        <d v="2025-09-26T00:00:00"/>
        <d v="2025-09-27T00:00:00"/>
        <d v="2025-09-28T00:00:00"/>
        <d v="2025-09-29T00:00:00"/>
        <d v="2025-09-30T00:00:00"/>
        <d v="2025-10-01T00:00:00"/>
        <d v="2025-10-02T00:00:00"/>
        <d v="2025-10-03T00:00:00"/>
        <d v="2025-10-04T00:00:00"/>
        <d v="2025-10-05T00:00:00"/>
        <d v="2025-10-06T00:00:00"/>
        <d v="2025-10-07T00:00:00"/>
        <d v="2025-10-08T00:00:00"/>
        <d v="2025-10-09T00:00:00"/>
        <d v="2025-10-10T00:00:00"/>
        <d v="2025-10-11T00:00:00"/>
        <d v="2025-10-12T00:00:00"/>
        <d v="2025-10-13T00:00:00"/>
        <d v="2025-10-14T00:00:00"/>
        <d v="2025-10-15T00:00:00"/>
        <d v="2025-10-16T00:00:00"/>
        <d v="2025-10-17T00:00:00"/>
        <d v="2025-10-18T00:00:00"/>
        <d v="2025-10-19T00:00:00"/>
        <d v="2025-10-20T00:00:00"/>
        <d v="2025-10-21T00:00:00"/>
        <d v="2025-10-22T00:00:00"/>
        <d v="2025-10-23T00:00:00"/>
        <d v="2025-10-24T00:00:00"/>
        <d v="2025-10-25T00:00:00"/>
        <d v="2025-10-26T00:00:00"/>
        <d v="2025-10-27T00:00:00"/>
        <d v="2025-10-28T00:00:00"/>
        <d v="2025-10-29T00:00:00"/>
        <d v="2025-10-30T00:00:00"/>
        <d v="2025-10-31T00:00:00"/>
        <d v="2025-11-01T00:00:00"/>
        <d v="2025-11-02T00:00:00"/>
        <d v="2025-11-03T00:00:00"/>
        <d v="2025-11-04T00:00:00"/>
        <d v="2025-11-05T00:00:00"/>
        <d v="2025-11-06T00:00:00"/>
        <d v="2025-11-07T00:00:00"/>
        <d v="2025-11-08T00:00:00"/>
        <d v="2025-11-09T00:00:00"/>
        <d v="2025-11-10T00:00:00"/>
        <d v="2025-11-11T00:00:00"/>
        <d v="2025-11-12T00:00:00"/>
        <d v="2025-11-13T00:00:00"/>
        <d v="2025-11-14T00:00:00"/>
        <d v="2025-11-15T00:00:00"/>
        <d v="2025-11-16T00:00:00"/>
        <d v="2025-11-17T00:00:00"/>
        <d v="2025-11-18T00:00:00"/>
        <d v="2025-11-19T00:00:00"/>
        <d v="2025-11-20T00:00:00"/>
        <d v="2025-11-21T00:00:00"/>
        <d v="2025-11-22T00:00:00"/>
        <d v="2025-11-23T00:00:00"/>
        <d v="2025-11-24T00:00:00"/>
        <d v="2025-11-25T00:00:00"/>
        <d v="2025-11-26T00:00:00"/>
        <d v="2025-11-27T00:00:00"/>
        <d v="2025-11-28T00:00:00"/>
        <d v="2025-11-29T00:00:00"/>
        <d v="2025-11-30T00:00:00"/>
        <d v="2025-12-01T00:00:00"/>
        <d v="2025-12-02T00:00:00"/>
        <d v="2025-12-03T00:00:00"/>
        <d v="2025-12-04T00:00:00"/>
        <d v="2025-12-05T00:00:00"/>
        <d v="2025-12-06T00:00:00"/>
        <d v="2025-12-07T00:00:00"/>
        <d v="2025-12-08T00:00:00"/>
        <d v="2025-12-09T00:00:00"/>
        <d v="2025-12-10T00:00:00"/>
        <d v="2025-12-11T00:00:00"/>
        <d v="2025-12-12T00:00:00"/>
        <d v="2025-12-13T00:00:00"/>
        <d v="2025-12-14T00:00:00"/>
        <d v="2025-12-15T00:00:00"/>
        <d v="2025-12-16T00:00:00"/>
        <d v="2025-12-17T00:00:00"/>
        <d v="2025-12-18T00:00:00"/>
        <d v="2025-12-19T00:00:00"/>
        <d v="2025-12-20T00:00:00"/>
        <d v="2025-12-21T00:00:00"/>
        <d v="2025-12-22T00:00:00"/>
        <d v="2025-12-23T00:00:00"/>
        <d v="2025-12-24T00:00:00"/>
        <d v="2025-12-25T00:00:00"/>
        <d v="2025-12-26T00:00:00"/>
        <d v="2025-12-27T00:00:00"/>
        <d v="2025-12-28T00:00:00"/>
        <d v="2025-12-29T00:00:00"/>
        <d v="2025-12-30T00:00:00"/>
        <d v="2025-12-31T00:00:00"/>
        <d v="2026-01-01T00:00:00"/>
        <d v="2026-01-02T00:00:00"/>
        <d v="2026-01-03T00:00:00"/>
        <d v="2026-01-04T00:00:00"/>
        <d v="2026-01-05T00:00:00"/>
        <d v="2026-01-06T00:00:00"/>
        <d v="2026-01-07T00:00:00"/>
        <d v="2026-01-08T00:00:00"/>
        <d v="2026-01-09T00:00:00"/>
        <d v="2026-01-10T00:00:00"/>
        <d v="2026-01-11T00:00:00"/>
        <d v="2026-01-12T00:00:00"/>
        <d v="2026-01-13T00:00:00"/>
        <d v="2026-01-14T00:00:00"/>
        <d v="2026-01-15T00:00:00"/>
        <d v="2026-01-16T00:00:00"/>
        <d v="2026-01-17T00:00:00"/>
        <d v="2026-01-18T00:00:00"/>
        <d v="2026-01-19T00:00:00"/>
        <d v="2026-01-20T00:00:00"/>
        <d v="2026-01-21T00:00:00"/>
        <d v="2026-01-22T00:00:00"/>
        <d v="2026-01-23T00:00:00"/>
        <d v="2026-01-24T00:00:00"/>
        <d v="2026-01-25T00:00:00"/>
        <d v="2026-01-26T00:00:00"/>
        <d v="2026-01-27T00:00:00"/>
        <d v="2026-01-28T00:00:00"/>
        <d v="2026-01-29T00:00:00"/>
        <d v="2026-01-30T00:00:00"/>
        <d v="2026-01-31T00:00:00"/>
        <d v="2026-02-01T00:00:00"/>
        <d v="2026-02-02T00:00:00"/>
        <d v="2026-02-03T00:00:00"/>
        <d v="2026-02-04T00:00:00"/>
        <d v="2026-02-05T00:00:00"/>
        <d v="2026-02-06T00:00:00"/>
        <d v="2026-02-07T00:00:00"/>
        <d v="2026-02-08T00:00:00"/>
        <d v="2026-02-09T00:00:00"/>
        <d v="2026-02-10T00:00:00"/>
        <d v="2026-02-11T00:00:00"/>
        <d v="2026-02-12T00:00:00"/>
        <d v="2026-02-13T00:00:00"/>
        <d v="2026-02-14T00:00:00"/>
        <d v="2026-02-15T00:00:00"/>
        <d v="2026-02-16T00:00:00"/>
        <d v="2026-02-17T00:00:00"/>
        <d v="2026-02-18T00:00:00"/>
        <d v="2026-02-19T00:00:00"/>
        <d v="2026-02-20T00:00:00"/>
        <d v="2026-02-21T00:00:00"/>
        <d v="2026-02-22T00:00:00"/>
        <d v="2026-02-23T00:00:00"/>
        <d v="2026-02-24T00:00:00"/>
        <d v="2026-02-25T00:00:00"/>
        <d v="2026-02-26T00:00:00"/>
        <d v="2026-02-27T00:00:00"/>
        <d v="2026-03-01T00:00:00"/>
        <d v="2026-02-28T00:00:00"/>
        <d v="2026-03-02T00:00:00"/>
        <d v="2026-03-03T00:00:00"/>
        <d v="2026-03-04T00:00:00"/>
      </sharedItems>
      <fieldGroup par="14"/>
    </cacheField>
    <cacheField name="Annee" numFmtId="0">
      <sharedItems containsSemiMixedTypes="0" containsString="0" containsNumber="1" containsInteger="1" minValue="2025" maxValue="2026" count="2">
        <n v="2025"/>
        <n v="2026"/>
      </sharedItems>
    </cacheField>
    <cacheField name="MoisAffiche" numFmtId="0">
      <sharedItems count="10">
        <s v="2025-06"/>
        <s v="2025-07"/>
        <s v="2025-08"/>
        <s v="2025-09"/>
        <s v="2025-10"/>
        <s v="2025-11"/>
        <s v="2025-12"/>
        <s v="2026-01"/>
        <s v="2026-02"/>
        <s v="2026-03"/>
      </sharedItems>
    </cacheField>
    <cacheField name="TypeLigne" numFmtId="0">
      <sharedItems count="3">
        <s v="CA"/>
        <s v="FACTURE"/>
        <s v="FRAIS"/>
      </sharedItems>
    </cacheField>
    <cacheField name="Id_Fournisseur" numFmtId="0">
      <sharedItems containsString="0" containsBlank="1" containsNumber="1" containsInteger="1" minValue="65" maxValue="76"/>
    </cacheField>
    <cacheField name="Nom_Fournisseur" numFmtId="0">
      <sharedItems containsBlank="1" count="6">
        <m/>
        <s v="OBD"/>
        <s v="Pro a Pro"/>
        <s v="Advini"/>
        <s v="France Boisson"/>
        <s v="St Gall"/>
      </sharedItems>
    </cacheField>
    <cacheField name="Montant" numFmtId="0">
      <sharedItems containsSemiMixedTypes="0" containsString="0" containsNumber="1" minValue="-155.93" maxValue="6932.28"/>
    </cacheField>
    <cacheField name="SolidesCalc" numFmtId="0">
      <sharedItems containsString="0" containsBlank="1" containsNumber="1" minValue="0" maxValue="349.38"/>
    </cacheField>
    <cacheField name="LiquidesCalc" numFmtId="0">
      <sharedItems containsString="0" containsBlank="1" containsNumber="1" minValue="0" maxValue="28.64"/>
    </cacheField>
    <cacheField name="AlcoolsCalc" numFmtId="0">
      <sharedItems containsString="0" containsBlank="1" containsNumber="1" minValue="0" maxValue="169.82"/>
    </cacheField>
    <cacheField name="Retro" numFmtId="0">
      <sharedItems containsString="0" containsBlank="1" containsNumber="1" minValue="0" maxValue="2456.89"/>
    </cacheField>
    <cacheField name="Autre" numFmtId="0">
      <sharedItems containsString="0" containsBlank="1" containsNumber="1" minValue="0" maxValue="571.84"/>
    </cacheField>
    <cacheField name="CentPerso" numFmtId="0">
      <sharedItems containsString="0" containsBlank="1" containsNumber="1" minValue="0" maxValue="409.63"/>
    </cacheField>
    <cacheField name="Mois (DateDoc)" numFmtId="0" databaseField="0">
      <fieldGroup base="0">
        <rangePr groupBy="months" startDate="2025-06-01T00:00:00" endDate="2026-03-05T00:00:00"/>
        <groupItems count="14">
          <s v="&lt;01/06/2025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5/03/2026"/>
        </groupItems>
      </fieldGroup>
    </cacheField>
    <cacheField name="Années (DateDoc)" numFmtId="0" databaseField="0">
      <fieldGroup base="0">
        <rangePr groupBy="years" startDate="2025-06-01T00:00:00" endDate="2026-03-05T00:00:00"/>
        <groupItems count="4">
          <s v="&lt;01/06/2025"/>
          <s v="2025"/>
          <s v="2026"/>
          <s v="&gt;05/03/2026"/>
        </groupItems>
      </fieldGroup>
    </cacheField>
  </cacheFields>
  <extLst>
    <ext xmlns:x14="http://schemas.microsoft.com/office/spreadsheetml/2009/9/main" uri="{725AE2AE-9491-48be-B2B4-4EB974FC3084}">
      <x14:pivotCacheDefinition pivotCacheId="96109008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7">
  <r>
    <s v="Ermitage"/>
    <x v="0"/>
    <s v="AOÛT 2025"/>
    <n v="24759.07"/>
    <n v="3674.25"/>
    <n v="27517.64"/>
    <n v="168.39000000000033"/>
    <n v="11520.3"/>
    <n v="1.4616806853988206E-2"/>
    <d v="2026-03-04T16:18:14"/>
    <s v="Ermitage|202508"/>
  </r>
  <r>
    <s v="Ermitage"/>
    <x v="1"/>
    <s v="SEPTEMBRE 2025"/>
    <n v="27517.64"/>
    <n v="8087.53"/>
    <n v="27442.91"/>
    <n v="4339.66"/>
    <n v="23894.29"/>
    <n v="0.18161912322985951"/>
    <d v="2026-03-04T16:18:18"/>
    <s v="Ermitage|202509"/>
  </r>
  <r>
    <s v="Ermitage"/>
    <x v="2"/>
    <s v="OCTOBRE 2025"/>
    <n v="27442.91"/>
    <n v="6122.31"/>
    <n v="25498.01"/>
    <n v="4587.2900000000018"/>
    <n v="25389.31"/>
    <n v="0.18067800976080098"/>
    <d v="2026-03-04T16:18:00"/>
    <s v="Ermitage|202510"/>
  </r>
  <r>
    <s v="Ermitage"/>
    <x v="3"/>
    <s v="NOVEMBRE 2025"/>
    <n v="25498.01"/>
    <n v="4975.58"/>
    <n v="24577.86"/>
    <n v="5855.4599999999973"/>
    <n v="30335.25"/>
    <n v="0.1930249462259252"/>
    <d v="2026-03-04T16:18:21"/>
    <s v="Ermitage|202511"/>
  </r>
  <r>
    <s v="Ermitage"/>
    <x v="4"/>
    <s v="DÉCEMBRE 2025"/>
    <n v="24577.86"/>
    <n v="1514.18"/>
    <n v="20903.55"/>
    <n v="4291.5600000000013"/>
    <n v="19003.63"/>
    <n v="0.22582843383079976"/>
    <d v="2026-03-04T16:18:25"/>
    <s v="Ermitage|202512"/>
  </r>
  <r>
    <s v="Ermitage"/>
    <x v="5"/>
    <s v="JANVIER 2026"/>
    <n v="20903.55"/>
    <n v="8554.2900000000009"/>
    <n v="21376.85"/>
    <n v="6008.1200000000017"/>
    <n v="28453.8"/>
    <n v="0.21115351903787902"/>
    <d v="2026-03-04T16:19:02"/>
    <s v="Ermitage|202601"/>
  </r>
  <r>
    <s v="Ermitage"/>
    <x v="6"/>
    <s v="FÉVRIER 2026"/>
    <n v="21376.85"/>
    <n v="879.99"/>
    <n v="17645.990000000002"/>
    <n v="3923.2899999999972"/>
    <n v="10042.540000000001"/>
    <n v="0.39066710214746436"/>
    <d v="2026-03-04T16:19:27"/>
    <s v="Ermitage|202602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54">
  <r>
    <x v="0"/>
    <s v="France Boisson"/>
    <x v="0"/>
    <x v="0"/>
    <x v="0"/>
    <n v="0"/>
    <x v="0"/>
  </r>
  <r>
    <x v="1"/>
    <s v="France Boisson"/>
    <x v="0"/>
    <x v="0"/>
    <x v="1"/>
    <n v="0"/>
    <x v="1"/>
  </r>
  <r>
    <x v="2"/>
    <s v="France Boisson"/>
    <x v="0"/>
    <x v="0"/>
    <x v="2"/>
    <n v="0"/>
    <x v="2"/>
  </r>
  <r>
    <x v="3"/>
    <s v="OBD"/>
    <x v="0"/>
    <x v="0"/>
    <x v="3"/>
    <n v="0"/>
    <x v="3"/>
  </r>
  <r>
    <x v="4"/>
    <s v="OBD"/>
    <x v="0"/>
    <x v="0"/>
    <x v="4"/>
    <n v="0"/>
    <x v="4"/>
  </r>
  <r>
    <x v="5"/>
    <s v="OBD"/>
    <x v="0"/>
    <x v="0"/>
    <x v="5"/>
    <n v="0"/>
    <x v="5"/>
  </r>
  <r>
    <x v="6"/>
    <s v="OBD"/>
    <x v="0"/>
    <x v="0"/>
    <x v="6"/>
    <n v="0"/>
    <x v="6"/>
  </r>
  <r>
    <x v="7"/>
    <s v="OBD"/>
    <x v="0"/>
    <x v="0"/>
    <x v="7"/>
    <n v="0"/>
    <x v="7"/>
  </r>
  <r>
    <x v="8"/>
    <s v="OBD"/>
    <x v="0"/>
    <x v="0"/>
    <x v="8"/>
    <n v="0"/>
    <x v="8"/>
  </r>
  <r>
    <x v="9"/>
    <s v="OBD"/>
    <x v="0"/>
    <x v="0"/>
    <x v="9"/>
    <n v="0"/>
    <x v="9"/>
  </r>
  <r>
    <x v="10"/>
    <s v="OBD"/>
    <x v="0"/>
    <x v="0"/>
    <x v="10"/>
    <n v="0"/>
    <x v="10"/>
  </r>
  <r>
    <x v="11"/>
    <s v="OBD"/>
    <x v="0"/>
    <x v="0"/>
    <x v="11"/>
    <n v="0"/>
    <x v="11"/>
  </r>
  <r>
    <x v="12"/>
    <s v="OBD"/>
    <x v="0"/>
    <x v="0"/>
    <x v="12"/>
    <n v="0"/>
    <x v="12"/>
  </r>
  <r>
    <x v="13"/>
    <s v="OBD"/>
    <x v="0"/>
    <x v="0"/>
    <x v="13"/>
    <n v="0"/>
    <x v="13"/>
  </r>
  <r>
    <x v="14"/>
    <s v="OBD"/>
    <x v="0"/>
    <x v="0"/>
    <x v="14"/>
    <n v="0"/>
    <x v="14"/>
  </r>
  <r>
    <x v="15"/>
    <s v="OBD"/>
    <x v="0"/>
    <x v="0"/>
    <x v="15"/>
    <n v="0"/>
    <x v="15"/>
  </r>
  <r>
    <x v="16"/>
    <s v="OBD"/>
    <x v="0"/>
    <x v="0"/>
    <x v="16"/>
    <n v="0"/>
    <x v="16"/>
  </r>
  <r>
    <x v="17"/>
    <s v="OBD"/>
    <x v="0"/>
    <x v="0"/>
    <x v="17"/>
    <n v="0"/>
    <x v="17"/>
  </r>
  <r>
    <x v="18"/>
    <s v="OBD"/>
    <x v="0"/>
    <x v="0"/>
    <x v="18"/>
    <n v="0"/>
    <x v="18"/>
  </r>
  <r>
    <x v="19"/>
    <s v="OBD"/>
    <x v="0"/>
    <x v="0"/>
    <x v="19"/>
    <n v="0"/>
    <x v="19"/>
  </r>
  <r>
    <x v="20"/>
    <s v="OBD"/>
    <x v="0"/>
    <x v="0"/>
    <x v="20"/>
    <n v="0"/>
    <x v="20"/>
  </r>
  <r>
    <x v="21"/>
    <s v="OBD"/>
    <x v="0"/>
    <x v="0"/>
    <x v="21"/>
    <n v="0"/>
    <x v="21"/>
  </r>
  <r>
    <x v="22"/>
    <s v="OBD"/>
    <x v="0"/>
    <x v="0"/>
    <x v="22"/>
    <n v="0"/>
    <x v="22"/>
  </r>
  <r>
    <x v="23"/>
    <s v="OBD"/>
    <x v="0"/>
    <x v="0"/>
    <x v="23"/>
    <n v="0"/>
    <x v="23"/>
  </r>
  <r>
    <x v="24"/>
    <s v="OBD"/>
    <x v="0"/>
    <x v="0"/>
    <x v="24"/>
    <n v="0"/>
    <x v="24"/>
  </r>
  <r>
    <x v="25"/>
    <s v="OBD"/>
    <x v="0"/>
    <x v="0"/>
    <x v="25"/>
    <n v="0"/>
    <x v="25"/>
  </r>
  <r>
    <x v="26"/>
    <s v="OBD"/>
    <x v="0"/>
    <x v="0"/>
    <x v="26"/>
    <n v="0"/>
    <x v="26"/>
  </r>
  <r>
    <x v="27"/>
    <s v="OBD"/>
    <x v="0"/>
    <x v="0"/>
    <x v="27"/>
    <n v="0"/>
    <x v="27"/>
  </r>
  <r>
    <x v="28"/>
    <s v="OBD"/>
    <x v="0"/>
    <x v="0"/>
    <x v="28"/>
    <n v="0"/>
    <x v="28"/>
  </r>
  <r>
    <x v="29"/>
    <s v="OBD"/>
    <x v="0"/>
    <x v="0"/>
    <x v="29"/>
    <n v="0"/>
    <x v="29"/>
  </r>
  <r>
    <x v="30"/>
    <s v="OBD"/>
    <x v="0"/>
    <x v="0"/>
    <x v="30"/>
    <n v="0"/>
    <x v="30"/>
  </r>
  <r>
    <x v="31"/>
    <s v="OBD"/>
    <x v="0"/>
    <x v="0"/>
    <x v="31"/>
    <n v="0"/>
    <x v="31"/>
  </r>
  <r>
    <x v="32"/>
    <s v="OBD"/>
    <x v="0"/>
    <x v="0"/>
    <x v="32"/>
    <n v="0"/>
    <x v="32"/>
  </r>
  <r>
    <x v="33"/>
    <s v="OBD"/>
    <x v="0"/>
    <x v="0"/>
    <x v="33"/>
    <n v="0"/>
    <x v="33"/>
  </r>
  <r>
    <x v="34"/>
    <s v="OBD"/>
    <x v="0"/>
    <x v="0"/>
    <x v="34"/>
    <n v="0"/>
    <x v="34"/>
  </r>
  <r>
    <x v="35"/>
    <s v="OBD"/>
    <x v="0"/>
    <x v="0"/>
    <x v="35"/>
    <n v="0"/>
    <x v="35"/>
  </r>
  <r>
    <x v="36"/>
    <s v="OBD"/>
    <x v="0"/>
    <x v="0"/>
    <x v="36"/>
    <n v="0"/>
    <x v="36"/>
  </r>
  <r>
    <x v="37"/>
    <s v="OBD"/>
    <x v="0"/>
    <x v="0"/>
    <x v="37"/>
    <n v="0"/>
    <x v="37"/>
  </r>
  <r>
    <x v="38"/>
    <s v="OBD"/>
    <x v="0"/>
    <x v="0"/>
    <x v="38"/>
    <n v="0"/>
    <x v="2"/>
  </r>
  <r>
    <x v="39"/>
    <s v="OBD"/>
    <x v="0"/>
    <x v="0"/>
    <x v="39"/>
    <n v="0"/>
    <x v="38"/>
  </r>
  <r>
    <x v="40"/>
    <s v="OBD"/>
    <x v="0"/>
    <x v="0"/>
    <x v="40"/>
    <n v="0"/>
    <x v="39"/>
  </r>
  <r>
    <x v="41"/>
    <s v="France Boisson"/>
    <x v="1"/>
    <x v="0"/>
    <x v="41"/>
    <n v="0"/>
    <x v="40"/>
  </r>
  <r>
    <x v="42"/>
    <s v="OBD"/>
    <x v="1"/>
    <x v="0"/>
    <x v="42"/>
    <n v="0"/>
    <x v="41"/>
  </r>
  <r>
    <x v="43"/>
    <s v="OBD"/>
    <x v="1"/>
    <x v="0"/>
    <x v="43"/>
    <n v="0"/>
    <x v="42"/>
  </r>
  <r>
    <x v="44"/>
    <s v="OBD"/>
    <x v="1"/>
    <x v="0"/>
    <x v="44"/>
    <n v="0"/>
    <x v="43"/>
  </r>
  <r>
    <x v="45"/>
    <s v="OBD"/>
    <x v="1"/>
    <x v="0"/>
    <x v="45"/>
    <n v="0"/>
    <x v="44"/>
  </r>
  <r>
    <x v="46"/>
    <s v="OBD"/>
    <x v="1"/>
    <x v="0"/>
    <x v="46"/>
    <n v="0"/>
    <x v="45"/>
  </r>
  <r>
    <x v="47"/>
    <s v="OBD"/>
    <x v="1"/>
    <x v="0"/>
    <x v="47"/>
    <n v="0"/>
    <x v="46"/>
  </r>
  <r>
    <x v="48"/>
    <s v="OBD"/>
    <x v="1"/>
    <x v="0"/>
    <x v="48"/>
    <n v="0"/>
    <x v="47"/>
  </r>
  <r>
    <x v="49"/>
    <s v="OBD"/>
    <x v="1"/>
    <x v="0"/>
    <x v="49"/>
    <n v="0"/>
    <x v="45"/>
  </r>
  <r>
    <x v="50"/>
    <s v="OBD"/>
    <x v="1"/>
    <x v="0"/>
    <x v="50"/>
    <n v="0"/>
    <x v="48"/>
  </r>
  <r>
    <x v="51"/>
    <s v="OBD"/>
    <x v="1"/>
    <x v="0"/>
    <x v="51"/>
    <n v="0"/>
    <x v="49"/>
  </r>
  <r>
    <x v="52"/>
    <s v="OBD"/>
    <x v="1"/>
    <x v="0"/>
    <x v="52"/>
    <n v="0"/>
    <x v="50"/>
  </r>
  <r>
    <x v="53"/>
    <s v="OBD"/>
    <x v="1"/>
    <x v="0"/>
    <x v="53"/>
    <n v="0"/>
    <x v="44"/>
  </r>
  <r>
    <x v="54"/>
    <s v="OBD"/>
    <x v="1"/>
    <x v="0"/>
    <x v="54"/>
    <n v="0"/>
    <x v="51"/>
  </r>
  <r>
    <x v="55"/>
    <s v="OBD"/>
    <x v="2"/>
    <x v="0"/>
    <x v="55"/>
    <n v="0"/>
    <x v="52"/>
  </r>
  <r>
    <x v="56"/>
    <s v="OBD"/>
    <x v="2"/>
    <x v="0"/>
    <x v="56"/>
    <n v="0"/>
    <x v="53"/>
  </r>
  <r>
    <x v="57"/>
    <s v="OBD"/>
    <x v="2"/>
    <x v="0"/>
    <x v="57"/>
    <n v="0"/>
    <x v="54"/>
  </r>
  <r>
    <x v="58"/>
    <s v="OBD"/>
    <x v="2"/>
    <x v="0"/>
    <x v="58"/>
    <n v="0"/>
    <x v="55"/>
  </r>
  <r>
    <x v="59"/>
    <s v="OBD"/>
    <x v="2"/>
    <x v="0"/>
    <x v="59"/>
    <n v="0"/>
    <x v="56"/>
  </r>
  <r>
    <x v="60"/>
    <s v="OBD"/>
    <x v="2"/>
    <x v="0"/>
    <x v="60"/>
    <n v="0"/>
    <x v="57"/>
  </r>
  <r>
    <x v="61"/>
    <s v="OBD"/>
    <x v="2"/>
    <x v="0"/>
    <x v="61"/>
    <n v="0"/>
    <x v="58"/>
  </r>
  <r>
    <x v="62"/>
    <s v="OBD"/>
    <x v="2"/>
    <x v="0"/>
    <x v="62"/>
    <n v="0"/>
    <x v="59"/>
  </r>
  <r>
    <x v="63"/>
    <s v="OBD"/>
    <x v="2"/>
    <x v="0"/>
    <x v="63"/>
    <n v="0"/>
    <x v="60"/>
  </r>
  <r>
    <x v="64"/>
    <s v="OBD"/>
    <x v="2"/>
    <x v="0"/>
    <x v="64"/>
    <n v="0"/>
    <x v="61"/>
  </r>
  <r>
    <x v="65"/>
    <s v="OBD"/>
    <x v="2"/>
    <x v="0"/>
    <x v="65"/>
    <n v="0"/>
    <x v="62"/>
  </r>
  <r>
    <x v="66"/>
    <s v="OBD"/>
    <x v="2"/>
    <x v="0"/>
    <x v="66"/>
    <n v="0"/>
    <x v="63"/>
  </r>
  <r>
    <x v="67"/>
    <s v="OBD"/>
    <x v="2"/>
    <x v="0"/>
    <x v="67"/>
    <n v="0"/>
    <x v="64"/>
  </r>
  <r>
    <x v="68"/>
    <s v="OBD"/>
    <x v="2"/>
    <x v="0"/>
    <x v="68"/>
    <n v="0"/>
    <x v="65"/>
  </r>
  <r>
    <x v="69"/>
    <s v="France Boisson"/>
    <x v="3"/>
    <x v="0"/>
    <x v="69"/>
    <n v="0"/>
    <x v="66"/>
  </r>
  <r>
    <x v="70"/>
    <s v="France Boisson"/>
    <x v="3"/>
    <x v="0"/>
    <x v="70"/>
    <n v="0"/>
    <x v="66"/>
  </r>
  <r>
    <x v="71"/>
    <s v="France Boisson"/>
    <x v="3"/>
    <x v="0"/>
    <x v="71"/>
    <n v="0"/>
    <x v="67"/>
  </r>
  <r>
    <x v="72"/>
    <s v="France Boisson"/>
    <x v="3"/>
    <x v="0"/>
    <x v="72"/>
    <n v="0"/>
    <x v="68"/>
  </r>
  <r>
    <x v="73"/>
    <s v="OBD"/>
    <x v="3"/>
    <x v="0"/>
    <x v="73"/>
    <n v="0"/>
    <x v="69"/>
  </r>
  <r>
    <x v="74"/>
    <s v="OBD"/>
    <x v="3"/>
    <x v="0"/>
    <x v="74"/>
    <n v="0"/>
    <x v="70"/>
  </r>
  <r>
    <x v="75"/>
    <s v="OBD"/>
    <x v="3"/>
    <x v="0"/>
    <x v="75"/>
    <n v="0"/>
    <x v="71"/>
  </r>
  <r>
    <x v="76"/>
    <s v="OBD"/>
    <x v="3"/>
    <x v="0"/>
    <x v="76"/>
    <n v="0"/>
    <x v="72"/>
  </r>
  <r>
    <x v="77"/>
    <s v="OBD"/>
    <x v="3"/>
    <x v="0"/>
    <x v="77"/>
    <n v="0"/>
    <x v="73"/>
  </r>
  <r>
    <x v="78"/>
    <s v="OBD"/>
    <x v="3"/>
    <x v="0"/>
    <x v="78"/>
    <n v="0"/>
    <x v="74"/>
  </r>
  <r>
    <x v="79"/>
    <s v="OBD"/>
    <x v="3"/>
    <x v="0"/>
    <x v="79"/>
    <n v="0"/>
    <x v="75"/>
  </r>
  <r>
    <x v="80"/>
    <s v="OBD"/>
    <x v="3"/>
    <x v="0"/>
    <x v="80"/>
    <n v="0"/>
    <x v="76"/>
  </r>
  <r>
    <x v="81"/>
    <s v="OBD"/>
    <x v="3"/>
    <x v="0"/>
    <x v="81"/>
    <n v="0"/>
    <x v="77"/>
  </r>
  <r>
    <x v="82"/>
    <s v="OBD"/>
    <x v="3"/>
    <x v="0"/>
    <x v="82"/>
    <n v="0"/>
    <x v="78"/>
  </r>
  <r>
    <x v="83"/>
    <s v="OBD"/>
    <x v="3"/>
    <x v="0"/>
    <x v="83"/>
    <n v="0"/>
    <x v="79"/>
  </r>
  <r>
    <x v="84"/>
    <s v="OBD"/>
    <x v="3"/>
    <x v="0"/>
    <x v="84"/>
    <n v="0"/>
    <x v="80"/>
  </r>
  <r>
    <x v="85"/>
    <s v="OBD"/>
    <x v="3"/>
    <x v="0"/>
    <x v="85"/>
    <n v="0"/>
    <x v="80"/>
  </r>
  <r>
    <x v="86"/>
    <s v="OBD"/>
    <x v="3"/>
    <x v="0"/>
    <x v="86"/>
    <n v="0"/>
    <x v="81"/>
  </r>
  <r>
    <x v="87"/>
    <s v="OBD"/>
    <x v="3"/>
    <x v="0"/>
    <x v="87"/>
    <n v="0"/>
    <x v="82"/>
  </r>
  <r>
    <x v="88"/>
    <s v="OBD"/>
    <x v="3"/>
    <x v="0"/>
    <x v="88"/>
    <n v="0"/>
    <x v="83"/>
  </r>
  <r>
    <x v="89"/>
    <s v="OBD"/>
    <x v="3"/>
    <x v="0"/>
    <x v="89"/>
    <n v="0"/>
    <x v="84"/>
  </r>
  <r>
    <x v="90"/>
    <s v="OBD"/>
    <x v="3"/>
    <x v="0"/>
    <x v="90"/>
    <n v="0"/>
    <x v="85"/>
  </r>
  <r>
    <x v="91"/>
    <s v="OBD"/>
    <x v="3"/>
    <x v="0"/>
    <x v="91"/>
    <n v="0"/>
    <x v="86"/>
  </r>
  <r>
    <x v="92"/>
    <s v="OBD"/>
    <x v="3"/>
    <x v="0"/>
    <x v="92"/>
    <n v="0"/>
    <x v="87"/>
  </r>
  <r>
    <x v="93"/>
    <s v="OBD"/>
    <x v="3"/>
    <x v="0"/>
    <x v="93"/>
    <n v="0"/>
    <x v="88"/>
  </r>
  <r>
    <x v="94"/>
    <s v="OBD"/>
    <x v="3"/>
    <x v="0"/>
    <x v="94"/>
    <n v="0"/>
    <x v="89"/>
  </r>
  <r>
    <x v="95"/>
    <s v="OBD"/>
    <x v="3"/>
    <x v="0"/>
    <x v="95"/>
    <n v="0"/>
    <x v="90"/>
  </r>
  <r>
    <x v="96"/>
    <s v="OBD"/>
    <x v="3"/>
    <x v="0"/>
    <x v="96"/>
    <n v="0"/>
    <x v="90"/>
  </r>
  <r>
    <x v="97"/>
    <s v="OBD"/>
    <x v="3"/>
    <x v="0"/>
    <x v="97"/>
    <n v="0"/>
    <x v="90"/>
  </r>
  <r>
    <x v="98"/>
    <s v="OBD"/>
    <x v="3"/>
    <x v="0"/>
    <x v="98"/>
    <n v="0"/>
    <x v="91"/>
  </r>
  <r>
    <x v="99"/>
    <s v="OBD"/>
    <x v="3"/>
    <x v="0"/>
    <x v="99"/>
    <n v="0"/>
    <x v="92"/>
  </r>
  <r>
    <x v="100"/>
    <s v="OBD"/>
    <x v="3"/>
    <x v="0"/>
    <x v="100"/>
    <n v="0"/>
    <x v="93"/>
  </r>
  <r>
    <x v="101"/>
    <s v="OBD"/>
    <x v="3"/>
    <x v="0"/>
    <x v="101"/>
    <n v="0"/>
    <x v="94"/>
  </r>
  <r>
    <x v="102"/>
    <s v="OBD"/>
    <x v="3"/>
    <x v="0"/>
    <x v="102"/>
    <n v="0"/>
    <x v="95"/>
  </r>
  <r>
    <x v="103"/>
    <s v="France Boisson"/>
    <x v="4"/>
    <x v="0"/>
    <x v="103"/>
    <n v="0"/>
    <x v="96"/>
  </r>
  <r>
    <x v="104"/>
    <s v="OBD"/>
    <x v="4"/>
    <x v="0"/>
    <x v="104"/>
    <n v="0"/>
    <x v="97"/>
  </r>
  <r>
    <x v="105"/>
    <s v="OBD"/>
    <x v="4"/>
    <x v="0"/>
    <x v="105"/>
    <n v="0"/>
    <x v="98"/>
  </r>
  <r>
    <x v="106"/>
    <s v="OBD"/>
    <x v="4"/>
    <x v="0"/>
    <x v="106"/>
    <n v="0"/>
    <x v="99"/>
  </r>
  <r>
    <x v="107"/>
    <s v="OBD"/>
    <x v="4"/>
    <x v="0"/>
    <x v="107"/>
    <n v="0"/>
    <x v="100"/>
  </r>
  <r>
    <x v="108"/>
    <s v="OBD"/>
    <x v="4"/>
    <x v="0"/>
    <x v="108"/>
    <n v="0"/>
    <x v="101"/>
  </r>
  <r>
    <x v="109"/>
    <s v="OBD"/>
    <x v="4"/>
    <x v="0"/>
    <x v="109"/>
    <n v="0"/>
    <x v="102"/>
  </r>
  <r>
    <x v="110"/>
    <s v="OBD"/>
    <x v="4"/>
    <x v="0"/>
    <x v="110"/>
    <n v="0"/>
    <x v="103"/>
  </r>
  <r>
    <x v="111"/>
    <s v="OBD"/>
    <x v="4"/>
    <x v="0"/>
    <x v="111"/>
    <n v="0"/>
    <x v="104"/>
  </r>
  <r>
    <x v="112"/>
    <s v="OBD"/>
    <x v="4"/>
    <x v="0"/>
    <x v="112"/>
    <n v="0"/>
    <x v="105"/>
  </r>
  <r>
    <x v="113"/>
    <s v="OBD"/>
    <x v="4"/>
    <x v="0"/>
    <x v="113"/>
    <n v="0"/>
    <x v="106"/>
  </r>
  <r>
    <x v="114"/>
    <s v="OBD"/>
    <x v="4"/>
    <x v="0"/>
    <x v="114"/>
    <n v="0"/>
    <x v="107"/>
  </r>
  <r>
    <x v="115"/>
    <s v="OBD"/>
    <x v="4"/>
    <x v="0"/>
    <x v="115"/>
    <n v="0"/>
    <x v="108"/>
  </r>
  <r>
    <x v="116"/>
    <s v="OBD"/>
    <x v="4"/>
    <x v="0"/>
    <x v="116"/>
    <n v="0"/>
    <x v="109"/>
  </r>
  <r>
    <x v="117"/>
    <s v="OBD"/>
    <x v="4"/>
    <x v="0"/>
    <x v="117"/>
    <n v="0"/>
    <x v="110"/>
  </r>
  <r>
    <x v="118"/>
    <s v="OBD"/>
    <x v="4"/>
    <x v="0"/>
    <x v="118"/>
    <n v="0"/>
    <x v="111"/>
  </r>
  <r>
    <x v="119"/>
    <s v="OBD"/>
    <x v="4"/>
    <x v="0"/>
    <x v="119"/>
    <n v="0"/>
    <x v="112"/>
  </r>
  <r>
    <x v="120"/>
    <s v="OBD"/>
    <x v="4"/>
    <x v="0"/>
    <x v="120"/>
    <n v="0"/>
    <x v="113"/>
  </r>
  <r>
    <x v="121"/>
    <s v="OBD"/>
    <x v="4"/>
    <x v="0"/>
    <x v="121"/>
    <n v="0"/>
    <x v="114"/>
  </r>
  <r>
    <x v="122"/>
    <s v="OBD"/>
    <x v="4"/>
    <x v="0"/>
    <x v="122"/>
    <n v="0"/>
    <x v="115"/>
  </r>
  <r>
    <x v="123"/>
    <s v="OBD"/>
    <x v="4"/>
    <x v="0"/>
    <x v="123"/>
    <n v="0"/>
    <x v="116"/>
  </r>
  <r>
    <x v="124"/>
    <s v="OBD"/>
    <x v="4"/>
    <x v="0"/>
    <x v="124"/>
    <n v="0"/>
    <x v="117"/>
  </r>
  <r>
    <x v="125"/>
    <s v="OBD"/>
    <x v="4"/>
    <x v="0"/>
    <x v="125"/>
    <n v="0"/>
    <x v="118"/>
  </r>
  <r>
    <x v="126"/>
    <s v="OBD"/>
    <x v="4"/>
    <x v="0"/>
    <x v="126"/>
    <n v="0"/>
    <x v="119"/>
  </r>
  <r>
    <x v="127"/>
    <s v="France Boisson"/>
    <x v="5"/>
    <x v="0"/>
    <x v="127"/>
    <n v="0"/>
    <x v="120"/>
  </r>
  <r>
    <x v="128"/>
    <s v="Domo91"/>
    <x v="6"/>
    <x v="1"/>
    <x v="128"/>
    <n v="0"/>
    <x v="121"/>
  </r>
  <r>
    <x v="129"/>
    <s v="Domo91"/>
    <x v="6"/>
    <x v="1"/>
    <x v="129"/>
    <n v="0"/>
    <x v="122"/>
  </r>
  <r>
    <x v="130"/>
    <s v="Domo91"/>
    <x v="6"/>
    <x v="1"/>
    <x v="130"/>
    <n v="0"/>
    <x v="123"/>
  </r>
  <r>
    <x v="131"/>
    <s v="Advini"/>
    <x v="6"/>
    <x v="2"/>
    <x v="131"/>
    <n v="0"/>
    <x v="124"/>
  </r>
  <r>
    <x v="132"/>
    <s v="Advini"/>
    <x v="6"/>
    <x v="2"/>
    <x v="132"/>
    <n v="0"/>
    <x v="125"/>
  </r>
  <r>
    <x v="133"/>
    <s v="Advini"/>
    <x v="6"/>
    <x v="2"/>
    <x v="133"/>
    <n v="0"/>
    <x v="126"/>
  </r>
  <r>
    <x v="134"/>
    <s v="Advini"/>
    <x v="6"/>
    <x v="2"/>
    <x v="134"/>
    <n v="0"/>
    <x v="127"/>
  </r>
  <r>
    <x v="135"/>
    <s v="Advini"/>
    <x v="6"/>
    <x v="2"/>
    <x v="135"/>
    <n v="0"/>
    <x v="128"/>
  </r>
  <r>
    <x v="136"/>
    <s v="Advini"/>
    <x v="6"/>
    <x v="2"/>
    <x v="136"/>
    <n v="0"/>
    <x v="129"/>
  </r>
  <r>
    <x v="137"/>
    <s v="Advini"/>
    <x v="6"/>
    <x v="2"/>
    <x v="137"/>
    <n v="0"/>
    <x v="130"/>
  </r>
  <r>
    <x v="138"/>
    <s v="Advini"/>
    <x v="6"/>
    <x v="2"/>
    <x v="138"/>
    <n v="0"/>
    <x v="129"/>
  </r>
  <r>
    <x v="139"/>
    <s v="Advini"/>
    <x v="6"/>
    <x v="2"/>
    <x v="139"/>
    <n v="0"/>
    <x v="131"/>
  </r>
  <r>
    <x v="140"/>
    <s v="Advini"/>
    <x v="6"/>
    <x v="2"/>
    <x v="140"/>
    <n v="0"/>
    <x v="132"/>
  </r>
  <r>
    <x v="141"/>
    <s v="Advini"/>
    <x v="6"/>
    <x v="2"/>
    <x v="141"/>
    <n v="0"/>
    <x v="89"/>
  </r>
  <r>
    <x v="142"/>
    <s v="Advini"/>
    <x v="6"/>
    <x v="3"/>
    <x v="142"/>
    <n v="0"/>
    <x v="133"/>
  </r>
  <r>
    <x v="143"/>
    <s v="Advini"/>
    <x v="6"/>
    <x v="3"/>
    <x v="143"/>
    <n v="0"/>
    <x v="134"/>
  </r>
  <r>
    <x v="144"/>
    <s v="Advini"/>
    <x v="6"/>
    <x v="3"/>
    <x v="144"/>
    <n v="0"/>
    <x v="135"/>
  </r>
  <r>
    <x v="145"/>
    <s v="Advini"/>
    <x v="6"/>
    <x v="3"/>
    <x v="145"/>
    <n v="0"/>
    <x v="136"/>
  </r>
  <r>
    <x v="146"/>
    <s v="Advini"/>
    <x v="6"/>
    <x v="3"/>
    <x v="146"/>
    <n v="0"/>
    <x v="137"/>
  </r>
  <r>
    <x v="147"/>
    <s v="Advini"/>
    <x v="6"/>
    <x v="3"/>
    <x v="147"/>
    <n v="0"/>
    <x v="138"/>
  </r>
  <r>
    <x v="148"/>
    <s v="Advini"/>
    <x v="6"/>
    <x v="3"/>
    <x v="148"/>
    <n v="0"/>
    <x v="139"/>
  </r>
  <r>
    <x v="149"/>
    <s v="France Boisson"/>
    <x v="6"/>
    <x v="3"/>
    <x v="149"/>
    <n v="0"/>
    <x v="140"/>
  </r>
  <r>
    <x v="150"/>
    <s v="France Boisson"/>
    <x v="6"/>
    <x v="4"/>
    <x v="150"/>
    <n v="0"/>
    <x v="141"/>
  </r>
  <r>
    <x v="151"/>
    <s v="OBD"/>
    <x v="6"/>
    <x v="4"/>
    <x v="151"/>
    <n v="0"/>
    <x v="142"/>
  </r>
  <r>
    <x v="152"/>
    <s v="OBD"/>
    <x v="6"/>
    <x v="4"/>
    <x v="152"/>
    <n v="0"/>
    <x v="143"/>
  </r>
  <r>
    <x v="153"/>
    <s v="OBD"/>
    <x v="6"/>
    <x v="4"/>
    <x v="153"/>
    <n v="0"/>
    <x v="144"/>
  </r>
  <r>
    <x v="154"/>
    <s v="OBD"/>
    <x v="6"/>
    <x v="4"/>
    <x v="154"/>
    <n v="0"/>
    <x v="145"/>
  </r>
  <r>
    <x v="155"/>
    <s v="OBD"/>
    <x v="6"/>
    <x v="4"/>
    <x v="155"/>
    <n v="0"/>
    <x v="146"/>
  </r>
  <r>
    <x v="156"/>
    <s v="OBD"/>
    <x v="6"/>
    <x v="4"/>
    <x v="156"/>
    <n v="0"/>
    <x v="147"/>
  </r>
  <r>
    <x v="157"/>
    <s v="OBD"/>
    <x v="6"/>
    <x v="4"/>
    <x v="157"/>
    <n v="0"/>
    <x v="148"/>
  </r>
  <r>
    <x v="158"/>
    <s v="OBD"/>
    <x v="6"/>
    <x v="4"/>
    <x v="158"/>
    <n v="0"/>
    <x v="149"/>
  </r>
  <r>
    <x v="159"/>
    <s v="OBD"/>
    <x v="6"/>
    <x v="4"/>
    <x v="159"/>
    <n v="0"/>
    <x v="150"/>
  </r>
  <r>
    <x v="160"/>
    <s v="OBD"/>
    <x v="6"/>
    <x v="4"/>
    <x v="160"/>
    <n v="0"/>
    <x v="151"/>
  </r>
  <r>
    <x v="161"/>
    <s v="OBD"/>
    <x v="6"/>
    <x v="4"/>
    <x v="161"/>
    <n v="0"/>
    <x v="152"/>
  </r>
  <r>
    <x v="162"/>
    <s v="OBD"/>
    <x v="6"/>
    <x v="4"/>
    <x v="162"/>
    <n v="0"/>
    <x v="130"/>
  </r>
  <r>
    <x v="163"/>
    <s v="OBD"/>
    <x v="6"/>
    <x v="4"/>
    <x v="163"/>
    <n v="0"/>
    <x v="139"/>
  </r>
  <r>
    <x v="164"/>
    <s v="OBD"/>
    <x v="6"/>
    <x v="4"/>
    <x v="164"/>
    <n v="0"/>
    <x v="153"/>
  </r>
  <r>
    <x v="165"/>
    <s v="OBD"/>
    <x v="6"/>
    <x v="4"/>
    <x v="165"/>
    <n v="0"/>
    <x v="154"/>
  </r>
  <r>
    <x v="166"/>
    <s v="OBD"/>
    <x v="6"/>
    <x v="4"/>
    <x v="166"/>
    <n v="0"/>
    <x v="155"/>
  </r>
  <r>
    <x v="167"/>
    <s v="OBD"/>
    <x v="6"/>
    <x v="4"/>
    <x v="167"/>
    <n v="0"/>
    <x v="156"/>
  </r>
  <r>
    <x v="168"/>
    <s v="OBD"/>
    <x v="6"/>
    <x v="4"/>
    <x v="168"/>
    <n v="0"/>
    <x v="157"/>
  </r>
  <r>
    <x v="169"/>
    <s v="OBD"/>
    <x v="6"/>
    <x v="4"/>
    <x v="169"/>
    <n v="0"/>
    <x v="158"/>
  </r>
  <r>
    <x v="170"/>
    <s v="OBD"/>
    <x v="6"/>
    <x v="4"/>
    <x v="170"/>
    <n v="0"/>
    <x v="159"/>
  </r>
  <r>
    <x v="171"/>
    <s v="OBD"/>
    <x v="6"/>
    <x v="4"/>
    <x v="171"/>
    <n v="0"/>
    <x v="160"/>
  </r>
  <r>
    <x v="172"/>
    <s v="OBD"/>
    <x v="6"/>
    <x v="4"/>
    <x v="172"/>
    <n v="0"/>
    <x v="161"/>
  </r>
  <r>
    <x v="173"/>
    <s v="OBD"/>
    <x v="6"/>
    <x v="4"/>
    <x v="173"/>
    <n v="0"/>
    <x v="162"/>
  </r>
  <r>
    <x v="174"/>
    <s v="OBD"/>
    <x v="6"/>
    <x v="4"/>
    <x v="174"/>
    <n v="0"/>
    <x v="130"/>
  </r>
  <r>
    <x v="175"/>
    <s v="OBD"/>
    <x v="6"/>
    <x v="4"/>
    <x v="175"/>
    <n v="0"/>
    <x v="163"/>
  </r>
  <r>
    <x v="176"/>
    <s v="OBD"/>
    <x v="6"/>
    <x v="4"/>
    <x v="176"/>
    <n v="0"/>
    <x v="164"/>
  </r>
  <r>
    <x v="177"/>
    <s v="OBD"/>
    <x v="6"/>
    <x v="4"/>
    <x v="177"/>
    <n v="0"/>
    <x v="165"/>
  </r>
  <r>
    <x v="178"/>
    <s v="OBD"/>
    <x v="6"/>
    <x v="4"/>
    <x v="178"/>
    <n v="0"/>
    <x v="166"/>
  </r>
  <r>
    <x v="179"/>
    <s v="OBD"/>
    <x v="6"/>
    <x v="4"/>
    <x v="179"/>
    <n v="0"/>
    <x v="167"/>
  </r>
  <r>
    <x v="180"/>
    <s v="OBD"/>
    <x v="6"/>
    <x v="4"/>
    <x v="180"/>
    <n v="0"/>
    <x v="168"/>
  </r>
  <r>
    <x v="181"/>
    <s v="OBD"/>
    <x v="6"/>
    <x v="4"/>
    <x v="181"/>
    <n v="0"/>
    <x v="99"/>
  </r>
  <r>
    <x v="182"/>
    <s v="OBD"/>
    <x v="6"/>
    <x v="4"/>
    <x v="182"/>
    <n v="0"/>
    <x v="169"/>
  </r>
  <r>
    <x v="183"/>
    <s v="OBD"/>
    <x v="6"/>
    <x v="4"/>
    <x v="183"/>
    <n v="0"/>
    <x v="170"/>
  </r>
  <r>
    <x v="184"/>
    <s v="Advini"/>
    <x v="6"/>
    <x v="5"/>
    <x v="184"/>
    <n v="0"/>
    <x v="171"/>
  </r>
  <r>
    <x v="185"/>
    <s v="Advini"/>
    <x v="6"/>
    <x v="5"/>
    <x v="185"/>
    <n v="0"/>
    <x v="172"/>
  </r>
  <r>
    <x v="186"/>
    <s v="Advini"/>
    <x v="6"/>
    <x v="6"/>
    <x v="186"/>
    <n v="0"/>
    <x v="124"/>
  </r>
  <r>
    <x v="187"/>
    <s v="Advini"/>
    <x v="6"/>
    <x v="6"/>
    <x v="187"/>
    <n v="0"/>
    <x v="173"/>
  </r>
  <r>
    <x v="188"/>
    <s v="Advini"/>
    <x v="6"/>
    <x v="6"/>
    <x v="188"/>
    <n v="0"/>
    <x v="174"/>
  </r>
  <r>
    <x v="189"/>
    <s v="Advini"/>
    <x v="6"/>
    <x v="6"/>
    <x v="189"/>
    <n v="0"/>
    <x v="115"/>
  </r>
  <r>
    <x v="190"/>
    <s v="Advini"/>
    <x v="6"/>
    <x v="6"/>
    <x v="190"/>
    <n v="0"/>
    <x v="175"/>
  </r>
  <r>
    <x v="191"/>
    <s v="Advini"/>
    <x v="6"/>
    <x v="6"/>
    <x v="191"/>
    <n v="0"/>
    <x v="176"/>
  </r>
  <r>
    <x v="192"/>
    <s v="Advini"/>
    <x v="6"/>
    <x v="6"/>
    <x v="192"/>
    <n v="0"/>
    <x v="177"/>
  </r>
  <r>
    <x v="193"/>
    <s v="Advini"/>
    <x v="6"/>
    <x v="6"/>
    <x v="193"/>
    <n v="0"/>
    <x v="178"/>
  </r>
  <r>
    <x v="194"/>
    <s v="Advini"/>
    <x v="6"/>
    <x v="6"/>
    <x v="194"/>
    <n v="0"/>
    <x v="179"/>
  </r>
  <r>
    <x v="195"/>
    <s v="France Boisson"/>
    <x v="6"/>
    <x v="6"/>
    <x v="195"/>
    <n v="0"/>
    <x v="180"/>
  </r>
  <r>
    <x v="196"/>
    <s v="Advini"/>
    <x v="6"/>
    <x v="7"/>
    <x v="196"/>
    <n v="0"/>
    <x v="181"/>
  </r>
  <r>
    <x v="197"/>
    <s v="France Boisson"/>
    <x v="6"/>
    <x v="7"/>
    <x v="197"/>
    <n v="0"/>
    <x v="151"/>
  </r>
  <r>
    <x v="198"/>
    <s v="France Boisson"/>
    <x v="6"/>
    <x v="7"/>
    <x v="198"/>
    <n v="0"/>
    <x v="182"/>
  </r>
  <r>
    <x v="199"/>
    <s v="France Boisson"/>
    <x v="6"/>
    <x v="7"/>
    <x v="199"/>
    <n v="0"/>
    <x v="183"/>
  </r>
  <r>
    <x v="200"/>
    <s v="France Boisson"/>
    <x v="6"/>
    <x v="7"/>
    <x v="200"/>
    <n v="0"/>
    <x v="184"/>
  </r>
  <r>
    <x v="201"/>
    <s v="France Boisson"/>
    <x v="6"/>
    <x v="7"/>
    <x v="201"/>
    <n v="0"/>
    <x v="185"/>
  </r>
  <r>
    <x v="202"/>
    <s v="France Boisson"/>
    <x v="6"/>
    <x v="7"/>
    <x v="202"/>
    <n v="0"/>
    <x v="186"/>
  </r>
  <r>
    <x v="203"/>
    <s v="France Boisson"/>
    <x v="6"/>
    <x v="7"/>
    <x v="203"/>
    <n v="0"/>
    <x v="187"/>
  </r>
  <r>
    <x v="204"/>
    <s v="France Boisson"/>
    <x v="6"/>
    <x v="7"/>
    <x v="204"/>
    <n v="0"/>
    <x v="188"/>
  </r>
  <r>
    <x v="205"/>
    <s v="France Boisson"/>
    <x v="6"/>
    <x v="7"/>
    <x v="205"/>
    <n v="0"/>
    <x v="188"/>
  </r>
  <r>
    <x v="206"/>
    <s v="France Boisson"/>
    <x v="6"/>
    <x v="7"/>
    <x v="206"/>
    <n v="0"/>
    <x v="189"/>
  </r>
  <r>
    <x v="207"/>
    <s v="France Boisson"/>
    <x v="6"/>
    <x v="7"/>
    <x v="207"/>
    <n v="0"/>
    <x v="181"/>
  </r>
  <r>
    <x v="208"/>
    <s v="France Boisson"/>
    <x v="6"/>
    <x v="7"/>
    <x v="208"/>
    <n v="0"/>
    <x v="190"/>
  </r>
  <r>
    <x v="209"/>
    <s v="France Boisson"/>
    <x v="6"/>
    <x v="7"/>
    <x v="209"/>
    <n v="0"/>
    <x v="104"/>
  </r>
  <r>
    <x v="210"/>
    <s v="France Boisson"/>
    <x v="6"/>
    <x v="7"/>
    <x v="210"/>
    <n v="0"/>
    <x v="191"/>
  </r>
  <r>
    <x v="211"/>
    <s v="OBD"/>
    <x v="6"/>
    <x v="7"/>
    <x v="211"/>
    <n v="0"/>
    <x v="185"/>
  </r>
  <r>
    <x v="212"/>
    <s v="OBD"/>
    <x v="6"/>
    <x v="7"/>
    <x v="212"/>
    <n v="0"/>
    <x v="192"/>
  </r>
  <r>
    <x v="213"/>
    <s v="OBD"/>
    <x v="6"/>
    <x v="7"/>
    <x v="213"/>
    <n v="0"/>
    <x v="193"/>
  </r>
  <r>
    <x v="214"/>
    <s v="OBD"/>
    <x v="6"/>
    <x v="7"/>
    <x v="214"/>
    <n v="0"/>
    <x v="194"/>
  </r>
  <r>
    <x v="215"/>
    <s v="OBD"/>
    <x v="6"/>
    <x v="7"/>
    <x v="215"/>
    <n v="0"/>
    <x v="194"/>
  </r>
  <r>
    <x v="216"/>
    <s v="OBD"/>
    <x v="6"/>
    <x v="7"/>
    <x v="216"/>
    <n v="0"/>
    <x v="178"/>
  </r>
  <r>
    <x v="217"/>
    <s v="OBD"/>
    <x v="6"/>
    <x v="7"/>
    <x v="217"/>
    <n v="0"/>
    <x v="195"/>
  </r>
  <r>
    <x v="218"/>
    <s v="OBD"/>
    <x v="6"/>
    <x v="7"/>
    <x v="218"/>
    <n v="0"/>
    <x v="196"/>
  </r>
  <r>
    <x v="219"/>
    <s v="OBD"/>
    <x v="6"/>
    <x v="7"/>
    <x v="219"/>
    <n v="0"/>
    <x v="113"/>
  </r>
  <r>
    <x v="220"/>
    <s v="OBD"/>
    <x v="6"/>
    <x v="7"/>
    <x v="220"/>
    <n v="0"/>
    <x v="197"/>
  </r>
  <r>
    <x v="221"/>
    <s v="OBD"/>
    <x v="6"/>
    <x v="7"/>
    <x v="221"/>
    <n v="0"/>
    <x v="198"/>
  </r>
  <r>
    <x v="222"/>
    <s v="OBD"/>
    <x v="6"/>
    <x v="7"/>
    <x v="222"/>
    <n v="0"/>
    <x v="199"/>
  </r>
  <r>
    <x v="223"/>
    <s v="OBD"/>
    <x v="6"/>
    <x v="7"/>
    <x v="223"/>
    <n v="0"/>
    <x v="151"/>
  </r>
  <r>
    <x v="224"/>
    <s v="OBD"/>
    <x v="6"/>
    <x v="7"/>
    <x v="224"/>
    <n v="0"/>
    <x v="200"/>
  </r>
  <r>
    <x v="225"/>
    <s v="OBD"/>
    <x v="6"/>
    <x v="7"/>
    <x v="225"/>
    <n v="0"/>
    <x v="201"/>
  </r>
  <r>
    <x v="226"/>
    <s v="OBD"/>
    <x v="6"/>
    <x v="7"/>
    <x v="226"/>
    <n v="0"/>
    <x v="147"/>
  </r>
  <r>
    <x v="227"/>
    <s v="OBD"/>
    <x v="6"/>
    <x v="7"/>
    <x v="227"/>
    <n v="0"/>
    <x v="202"/>
  </r>
  <r>
    <x v="228"/>
    <s v="OBD"/>
    <x v="6"/>
    <x v="7"/>
    <x v="228"/>
    <n v="0"/>
    <x v="203"/>
  </r>
  <r>
    <x v="229"/>
    <s v="OBD"/>
    <x v="6"/>
    <x v="7"/>
    <x v="229"/>
    <n v="0"/>
    <x v="204"/>
  </r>
  <r>
    <x v="230"/>
    <s v="OBD"/>
    <x v="6"/>
    <x v="7"/>
    <x v="230"/>
    <n v="0"/>
    <x v="202"/>
  </r>
  <r>
    <x v="231"/>
    <s v="OBD"/>
    <x v="6"/>
    <x v="7"/>
    <x v="231"/>
    <n v="0"/>
    <x v="205"/>
  </r>
  <r>
    <x v="232"/>
    <s v="OBD"/>
    <x v="6"/>
    <x v="7"/>
    <x v="232"/>
    <n v="0"/>
    <x v="144"/>
  </r>
  <r>
    <x v="233"/>
    <s v="OBD"/>
    <x v="6"/>
    <x v="7"/>
    <x v="233"/>
    <n v="0"/>
    <x v="206"/>
  </r>
  <r>
    <x v="234"/>
    <s v="OBD"/>
    <x v="6"/>
    <x v="7"/>
    <x v="234"/>
    <n v="0"/>
    <x v="207"/>
  </r>
  <r>
    <x v="235"/>
    <s v="OBD"/>
    <x v="6"/>
    <x v="7"/>
    <x v="235"/>
    <n v="0"/>
    <x v="187"/>
  </r>
  <r>
    <x v="236"/>
    <s v="OBD"/>
    <x v="6"/>
    <x v="7"/>
    <x v="236"/>
    <n v="0"/>
    <x v="193"/>
  </r>
  <r>
    <x v="237"/>
    <s v="OBD"/>
    <x v="6"/>
    <x v="7"/>
    <x v="237"/>
    <n v="0"/>
    <x v="208"/>
  </r>
  <r>
    <x v="238"/>
    <s v="OBD"/>
    <x v="6"/>
    <x v="7"/>
    <x v="238"/>
    <n v="0"/>
    <x v="209"/>
  </r>
  <r>
    <x v="239"/>
    <s v="OBD"/>
    <x v="6"/>
    <x v="7"/>
    <x v="239"/>
    <n v="0"/>
    <x v="191"/>
  </r>
  <r>
    <x v="240"/>
    <s v="OBD"/>
    <x v="6"/>
    <x v="7"/>
    <x v="240"/>
    <n v="0"/>
    <x v="210"/>
  </r>
  <r>
    <x v="241"/>
    <s v="OBD"/>
    <x v="6"/>
    <x v="7"/>
    <x v="241"/>
    <n v="0"/>
    <x v="211"/>
  </r>
  <r>
    <x v="242"/>
    <s v="OBD"/>
    <x v="6"/>
    <x v="7"/>
    <x v="242"/>
    <n v="0"/>
    <x v="212"/>
  </r>
  <r>
    <x v="243"/>
    <s v="OBD"/>
    <x v="6"/>
    <x v="7"/>
    <x v="243"/>
    <n v="0"/>
    <x v="213"/>
  </r>
  <r>
    <x v="244"/>
    <s v="OBD"/>
    <x v="6"/>
    <x v="7"/>
    <x v="244"/>
    <n v="0"/>
    <x v="214"/>
  </r>
  <r>
    <x v="245"/>
    <s v="OBD"/>
    <x v="6"/>
    <x v="7"/>
    <x v="245"/>
    <n v="0"/>
    <x v="215"/>
  </r>
  <r>
    <x v="246"/>
    <s v="OBD"/>
    <x v="6"/>
    <x v="7"/>
    <x v="246"/>
    <n v="0"/>
    <x v="215"/>
  </r>
  <r>
    <x v="247"/>
    <s v="OBD"/>
    <x v="6"/>
    <x v="7"/>
    <x v="247"/>
    <n v="0"/>
    <x v="204"/>
  </r>
  <r>
    <x v="248"/>
    <s v="OBD"/>
    <x v="6"/>
    <x v="7"/>
    <x v="248"/>
    <n v="0"/>
    <x v="216"/>
  </r>
  <r>
    <x v="249"/>
    <s v="OBD"/>
    <x v="6"/>
    <x v="7"/>
    <x v="249"/>
    <n v="0"/>
    <x v="102"/>
  </r>
  <r>
    <x v="250"/>
    <s v="OBD"/>
    <x v="6"/>
    <x v="7"/>
    <x v="250"/>
    <n v="0"/>
    <x v="217"/>
  </r>
  <r>
    <x v="251"/>
    <s v="OBD"/>
    <x v="6"/>
    <x v="7"/>
    <x v="251"/>
    <n v="0"/>
    <x v="213"/>
  </r>
  <r>
    <x v="252"/>
    <s v="OBD"/>
    <x v="6"/>
    <x v="7"/>
    <x v="252"/>
    <n v="0"/>
    <x v="193"/>
  </r>
  <r>
    <x v="253"/>
    <s v="OBD"/>
    <x v="6"/>
    <x v="7"/>
    <x v="253"/>
    <n v="0"/>
    <x v="193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33">
  <r>
    <x v="0"/>
    <n v="65"/>
    <x v="0"/>
    <x v="0"/>
    <x v="0"/>
    <x v="0"/>
    <s v="Bouteille"/>
    <n v="0"/>
    <x v="0"/>
    <d v="2025-04-01T00:00:00"/>
    <m/>
    <m/>
    <m/>
  </r>
  <r>
    <x v="1"/>
    <n v="65"/>
    <x v="0"/>
    <x v="0"/>
    <x v="0"/>
    <x v="1"/>
    <s v="Bouteille"/>
    <n v="0"/>
    <x v="1"/>
    <d v="2025-04-01T00:00:00"/>
    <m/>
    <m/>
    <m/>
  </r>
  <r>
    <x v="2"/>
    <n v="65"/>
    <x v="0"/>
    <x v="0"/>
    <x v="0"/>
    <x v="2"/>
    <s v="Bouteille"/>
    <n v="0"/>
    <x v="2"/>
    <d v="2025-04-01T00:00:00"/>
    <m/>
    <m/>
    <m/>
  </r>
  <r>
    <x v="3"/>
    <n v="65"/>
    <x v="0"/>
    <x v="0"/>
    <x v="0"/>
    <x v="3"/>
    <s v="Bouteille"/>
    <n v="0"/>
    <x v="3"/>
    <d v="2025-04-01T00:00:00"/>
    <m/>
    <m/>
    <m/>
  </r>
  <r>
    <x v="4"/>
    <n v="65"/>
    <x v="0"/>
    <x v="0"/>
    <x v="0"/>
    <x v="4"/>
    <s v="Bouteille"/>
    <n v="0"/>
    <x v="4"/>
    <d v="2025-04-01T00:00:00"/>
    <m/>
    <m/>
    <m/>
  </r>
  <r>
    <x v="5"/>
    <n v="65"/>
    <x v="0"/>
    <x v="0"/>
    <x v="1"/>
    <x v="5"/>
    <s v="Bouteille"/>
    <n v="0"/>
    <x v="5"/>
    <d v="2025-04-01T00:00:00"/>
    <m/>
    <m/>
    <m/>
  </r>
  <r>
    <x v="6"/>
    <n v="65"/>
    <x v="0"/>
    <x v="0"/>
    <x v="1"/>
    <x v="6"/>
    <s v="Bouteille"/>
    <n v="0"/>
    <x v="6"/>
    <d v="2025-04-01T00:00:00"/>
    <m/>
    <m/>
    <m/>
  </r>
  <r>
    <x v="7"/>
    <n v="65"/>
    <x v="0"/>
    <x v="0"/>
    <x v="1"/>
    <x v="7"/>
    <s v="Bouteille"/>
    <n v="0"/>
    <x v="7"/>
    <d v="2025-04-01T00:00:00"/>
    <m/>
    <m/>
    <m/>
  </r>
  <r>
    <x v="8"/>
    <n v="65"/>
    <x v="0"/>
    <x v="0"/>
    <x v="1"/>
    <x v="8"/>
    <s v="Bouteille"/>
    <n v="0"/>
    <x v="8"/>
    <d v="2025-04-01T00:00:00"/>
    <m/>
    <m/>
    <m/>
  </r>
  <r>
    <x v="9"/>
    <n v="65"/>
    <x v="0"/>
    <x v="0"/>
    <x v="1"/>
    <x v="9"/>
    <s v="Bouteille"/>
    <n v="0"/>
    <x v="9"/>
    <d v="2025-04-01T00:00:00"/>
    <m/>
    <m/>
    <m/>
  </r>
  <r>
    <x v="10"/>
    <n v="65"/>
    <x v="0"/>
    <x v="0"/>
    <x v="1"/>
    <x v="10"/>
    <s v="Bouteille"/>
    <n v="0"/>
    <x v="10"/>
    <d v="2025-04-01T00:00:00"/>
    <m/>
    <m/>
    <m/>
  </r>
  <r>
    <x v="11"/>
    <n v="65"/>
    <x v="0"/>
    <x v="0"/>
    <x v="1"/>
    <x v="11"/>
    <s v="Bouteille"/>
    <n v="0"/>
    <x v="11"/>
    <d v="2025-04-01T00:00:00"/>
    <m/>
    <m/>
    <m/>
  </r>
  <r>
    <x v="12"/>
    <n v="65"/>
    <x v="0"/>
    <x v="0"/>
    <x v="1"/>
    <x v="12"/>
    <s v="Bouteille"/>
    <n v="0"/>
    <x v="12"/>
    <d v="2025-04-01T00:00:00"/>
    <m/>
    <m/>
    <m/>
  </r>
  <r>
    <x v="13"/>
    <n v="65"/>
    <x v="0"/>
    <x v="0"/>
    <x v="2"/>
    <x v="13"/>
    <s v="Bouteille"/>
    <n v="0"/>
    <x v="7"/>
    <d v="2025-04-01T00:00:00"/>
    <m/>
    <m/>
    <m/>
  </r>
  <r>
    <x v="14"/>
    <n v="65"/>
    <x v="0"/>
    <x v="0"/>
    <x v="2"/>
    <x v="14"/>
    <s v="Bouteille"/>
    <n v="0"/>
    <x v="13"/>
    <d v="2025-04-01T00:00:00"/>
    <m/>
    <m/>
    <m/>
  </r>
  <r>
    <x v="15"/>
    <n v="65"/>
    <x v="0"/>
    <x v="0"/>
    <x v="2"/>
    <x v="15"/>
    <s v="Bouteille"/>
    <n v="0"/>
    <x v="14"/>
    <d v="2025-04-01T00:00:00"/>
    <m/>
    <m/>
    <m/>
  </r>
  <r>
    <x v="16"/>
    <n v="65"/>
    <x v="0"/>
    <x v="0"/>
    <x v="2"/>
    <x v="16"/>
    <s v="Bouteille"/>
    <n v="0"/>
    <x v="15"/>
    <d v="2025-04-01T00:00:00"/>
    <m/>
    <m/>
    <m/>
  </r>
  <r>
    <x v="17"/>
    <n v="65"/>
    <x v="0"/>
    <x v="0"/>
    <x v="2"/>
    <x v="17"/>
    <s v="Bouteille"/>
    <n v="0"/>
    <x v="16"/>
    <d v="2025-04-01T00:00:00"/>
    <m/>
    <m/>
    <m/>
  </r>
  <r>
    <x v="18"/>
    <n v="65"/>
    <x v="0"/>
    <x v="0"/>
    <x v="2"/>
    <x v="18"/>
    <s v="Bouteille"/>
    <n v="0"/>
    <x v="17"/>
    <d v="2025-04-01T00:00:00"/>
    <m/>
    <m/>
    <m/>
  </r>
  <r>
    <x v="19"/>
    <n v="65"/>
    <x v="0"/>
    <x v="0"/>
    <x v="2"/>
    <x v="19"/>
    <s v="Bouteille"/>
    <n v="0"/>
    <x v="18"/>
    <d v="2025-04-01T00:00:00"/>
    <m/>
    <m/>
    <m/>
  </r>
  <r>
    <x v="20"/>
    <n v="65"/>
    <x v="0"/>
    <x v="0"/>
    <x v="2"/>
    <x v="20"/>
    <s v="Bouteille"/>
    <n v="0"/>
    <x v="19"/>
    <d v="2025-04-01T00:00:00"/>
    <m/>
    <m/>
    <m/>
  </r>
  <r>
    <x v="21"/>
    <n v="65"/>
    <x v="0"/>
    <x v="0"/>
    <x v="2"/>
    <x v="21"/>
    <s v="Bouteille"/>
    <n v="0"/>
    <x v="20"/>
    <d v="2025-04-01T00:00:00"/>
    <m/>
    <m/>
    <m/>
  </r>
  <r>
    <x v="22"/>
    <n v="65"/>
    <x v="0"/>
    <x v="0"/>
    <x v="2"/>
    <x v="22"/>
    <s v="Bouteille"/>
    <n v="0"/>
    <x v="21"/>
    <d v="2025-04-01T00:00:00"/>
    <m/>
    <m/>
    <m/>
  </r>
  <r>
    <x v="23"/>
    <n v="65"/>
    <x v="0"/>
    <x v="0"/>
    <x v="2"/>
    <x v="23"/>
    <s v="Bouteille"/>
    <n v="0"/>
    <x v="15"/>
    <d v="2025-04-01T00:00:00"/>
    <m/>
    <m/>
    <m/>
  </r>
  <r>
    <x v="24"/>
    <n v="65"/>
    <x v="0"/>
    <x v="0"/>
    <x v="3"/>
    <x v="24"/>
    <s v="Bouteille"/>
    <n v="0"/>
    <x v="22"/>
    <d v="2025-04-01T00:00:00"/>
    <m/>
    <m/>
    <m/>
  </r>
  <r>
    <x v="25"/>
    <n v="65"/>
    <x v="0"/>
    <x v="0"/>
    <x v="3"/>
    <x v="25"/>
    <s v="Bouteille"/>
    <n v="0"/>
    <x v="23"/>
    <d v="2025-04-01T00:00:00"/>
    <m/>
    <m/>
    <m/>
  </r>
  <r>
    <x v="26"/>
    <n v="65"/>
    <x v="0"/>
    <x v="0"/>
    <x v="0"/>
    <x v="26"/>
    <s v="Bouteille"/>
    <n v="0"/>
    <x v="24"/>
    <d v="2025-11-14T00:00:00"/>
    <m/>
    <m/>
    <m/>
  </r>
  <r>
    <x v="27"/>
    <n v="65"/>
    <x v="0"/>
    <x v="0"/>
    <x v="1"/>
    <x v="27"/>
    <s v="Bouteille"/>
    <n v="0"/>
    <x v="25"/>
    <d v="2025-11-14T00:00:00"/>
    <m/>
    <m/>
    <m/>
  </r>
  <r>
    <x v="28"/>
    <n v="65"/>
    <x v="0"/>
    <x v="0"/>
    <x v="0"/>
    <x v="28"/>
    <s v="Bouteille"/>
    <n v="0"/>
    <x v="26"/>
    <d v="2025-11-16T00:00:00"/>
    <m/>
    <m/>
    <m/>
  </r>
  <r>
    <x v="29"/>
    <n v="65"/>
    <x v="0"/>
    <x v="0"/>
    <x v="4"/>
    <x v="29"/>
    <s v="Bouteille"/>
    <n v="0"/>
    <x v="27"/>
    <d v="2025-12-08T00:00:00"/>
    <m/>
    <m/>
    <m/>
  </r>
  <r>
    <x v="30"/>
    <n v="73"/>
    <x v="1"/>
    <x v="0"/>
    <x v="0"/>
    <x v="30"/>
    <s v="Bouteille"/>
    <n v="0"/>
    <x v="28"/>
    <d v="2025-11-29T00:00:00"/>
    <m/>
    <m/>
    <m/>
  </r>
  <r>
    <x v="31"/>
    <n v="73"/>
    <x v="1"/>
    <x v="1"/>
    <x v="5"/>
    <x v="31"/>
    <s v="Bouteille"/>
    <n v="0"/>
    <x v="29"/>
    <d v="2025-11-29T00:00:00"/>
    <m/>
    <m/>
    <m/>
  </r>
  <r>
    <x v="32"/>
    <n v="73"/>
    <x v="1"/>
    <x v="1"/>
    <x v="5"/>
    <x v="32"/>
    <s v="Bouteille"/>
    <n v="0"/>
    <x v="30"/>
    <d v="2025-11-29T00:00:00"/>
    <m/>
    <m/>
    <m/>
  </r>
  <r>
    <x v="33"/>
    <n v="73"/>
    <x v="1"/>
    <x v="2"/>
    <x v="5"/>
    <x v="33"/>
    <s v="Bouteille"/>
    <n v="0"/>
    <x v="31"/>
    <d v="2025-10-01T00:00:00"/>
    <m/>
    <m/>
    <m/>
  </r>
  <r>
    <x v="34"/>
    <n v="73"/>
    <x v="1"/>
    <x v="0"/>
    <x v="4"/>
    <x v="34"/>
    <s v="Bouteille"/>
    <n v="0"/>
    <x v="32"/>
    <d v="2025-12-08T00:00:00"/>
    <m/>
    <m/>
    <m/>
  </r>
  <r>
    <x v="35"/>
    <n v="73"/>
    <x v="1"/>
    <x v="0"/>
    <x v="4"/>
    <x v="35"/>
    <s v="Bouteille"/>
    <n v="0"/>
    <x v="33"/>
    <d v="2025-12-08T00:00:00"/>
    <m/>
    <m/>
    <m/>
  </r>
  <r>
    <x v="36"/>
    <n v="73"/>
    <x v="1"/>
    <x v="0"/>
    <x v="4"/>
    <x v="36"/>
    <s v="Bouteille"/>
    <n v="0"/>
    <x v="33"/>
    <d v="2025-12-08T00:00:00"/>
    <m/>
    <m/>
    <m/>
  </r>
  <r>
    <x v="37"/>
    <n v="73"/>
    <x v="1"/>
    <x v="0"/>
    <x v="4"/>
    <x v="37"/>
    <s v="Bouteille"/>
    <n v="0"/>
    <x v="34"/>
    <d v="2025-12-08T00:00:00"/>
    <m/>
    <m/>
    <m/>
  </r>
  <r>
    <x v="38"/>
    <n v="73"/>
    <x v="1"/>
    <x v="3"/>
    <x v="5"/>
    <x v="38"/>
    <s v="Bouteille"/>
    <n v="0"/>
    <x v="35"/>
    <d v="2025-12-08T00:00:00"/>
    <m/>
    <m/>
    <m/>
  </r>
  <r>
    <x v="39"/>
    <n v="73"/>
    <x v="1"/>
    <x v="4"/>
    <x v="5"/>
    <x v="39"/>
    <s v="Bouteille"/>
    <n v="0"/>
    <x v="36"/>
    <d v="2025-12-08T00:00:00"/>
    <m/>
    <m/>
    <m/>
  </r>
  <r>
    <x v="40"/>
    <n v="73"/>
    <x v="1"/>
    <x v="4"/>
    <x v="5"/>
    <x v="40"/>
    <s v="Bouteille"/>
    <n v="0"/>
    <x v="37"/>
    <d v="2025-12-08T00:00:00"/>
    <m/>
    <m/>
    <m/>
  </r>
  <r>
    <x v="41"/>
    <n v="73"/>
    <x v="1"/>
    <x v="1"/>
    <x v="5"/>
    <x v="41"/>
    <s v="Bouteille"/>
    <n v="0"/>
    <x v="38"/>
    <d v="2025-12-29T00:00:00"/>
    <m/>
    <m/>
    <m/>
  </r>
  <r>
    <x v="42"/>
    <n v="73"/>
    <x v="1"/>
    <x v="4"/>
    <x v="5"/>
    <x v="42"/>
    <s v="Bouteille"/>
    <n v="0"/>
    <x v="39"/>
    <d v="2025-12-01T00:00:00"/>
    <m/>
    <m/>
    <m/>
  </r>
  <r>
    <x v="43"/>
    <n v="73"/>
    <x v="1"/>
    <x v="4"/>
    <x v="5"/>
    <x v="43"/>
    <s v="Bouteille"/>
    <n v="0"/>
    <x v="39"/>
    <d v="2025-12-01T00:00:00"/>
    <m/>
    <m/>
    <m/>
  </r>
  <r>
    <x v="44"/>
    <n v="73"/>
    <x v="1"/>
    <x v="5"/>
    <x v="5"/>
    <x v="44"/>
    <s v="Bouteille"/>
    <n v="0"/>
    <x v="40"/>
    <d v="2026-01-09T00:00:00"/>
    <m/>
    <m/>
    <m/>
  </r>
  <r>
    <x v="45"/>
    <n v="73"/>
    <x v="1"/>
    <x v="0"/>
    <x v="4"/>
    <x v="45"/>
    <s v="Bouteille"/>
    <n v="0"/>
    <x v="41"/>
    <d v="2026-01-26T00:00:00"/>
    <m/>
    <m/>
    <m/>
  </r>
  <r>
    <x v="46"/>
    <n v="73"/>
    <x v="1"/>
    <x v="0"/>
    <x v="4"/>
    <x v="46"/>
    <s v="Bouteille"/>
    <n v="0"/>
    <x v="42"/>
    <d v="2026-01-26T00:00:00"/>
    <m/>
    <m/>
    <m/>
  </r>
  <r>
    <x v="47"/>
    <n v="73"/>
    <x v="1"/>
    <x v="0"/>
    <x v="4"/>
    <x v="47"/>
    <s v="Bouteille"/>
    <n v="0"/>
    <x v="43"/>
    <d v="2026-01-26T00:00:00"/>
    <m/>
    <m/>
    <m/>
  </r>
  <r>
    <x v="48"/>
    <n v="73"/>
    <x v="1"/>
    <x v="0"/>
    <x v="6"/>
    <x v="48"/>
    <s v="Bouteille"/>
    <n v="0"/>
    <x v="44"/>
    <d v="2026-01-30T00:00:00"/>
    <m/>
    <m/>
    <m/>
  </r>
  <r>
    <x v="49"/>
    <n v="73"/>
    <x v="1"/>
    <x v="0"/>
    <x v="4"/>
    <x v="49"/>
    <s v="Bouteille"/>
    <n v="0"/>
    <x v="45"/>
    <d v="2026-01-31T00:00:00"/>
    <m/>
    <m/>
    <m/>
  </r>
  <r>
    <x v="50"/>
    <n v="73"/>
    <x v="1"/>
    <x v="0"/>
    <x v="4"/>
    <x v="50"/>
    <s v="Bouteille"/>
    <n v="0"/>
    <x v="46"/>
    <d v="2026-01-31T00:00:00"/>
    <m/>
    <m/>
    <m/>
  </r>
  <r>
    <x v="51"/>
    <n v="73"/>
    <x v="1"/>
    <x v="0"/>
    <x v="4"/>
    <x v="51"/>
    <s v="Litre"/>
    <n v="0"/>
    <x v="47"/>
    <d v="2026-03-02T00:00:00"/>
    <m/>
    <m/>
    <m/>
  </r>
  <r>
    <x v="52"/>
    <n v="73"/>
    <x v="1"/>
    <x v="0"/>
    <x v="4"/>
    <x v="52"/>
    <s v="Litre"/>
    <n v="0"/>
    <x v="48"/>
    <d v="2026-03-02T00:00:00"/>
    <m/>
    <m/>
    <m/>
  </r>
  <r>
    <x v="53"/>
    <n v="73"/>
    <x v="1"/>
    <x v="0"/>
    <x v="4"/>
    <x v="53"/>
    <s v="Bouteille"/>
    <n v="0"/>
    <x v="49"/>
    <d v="2026-03-02T00:00:00"/>
    <m/>
    <m/>
    <m/>
  </r>
  <r>
    <x v="54"/>
    <n v="73"/>
    <x v="1"/>
    <x v="0"/>
    <x v="4"/>
    <x v="54"/>
    <s v="Bouteille"/>
    <n v="0"/>
    <x v="50"/>
    <d v="2026-03-02T00:00:00"/>
    <m/>
    <m/>
    <m/>
  </r>
  <r>
    <x v="55"/>
    <n v="66"/>
    <x v="2"/>
    <x v="0"/>
    <x v="4"/>
    <x v="55"/>
    <s v="Bouteille"/>
    <n v="0"/>
    <x v="50"/>
    <d v="2025-04-01T00:00:00"/>
    <m/>
    <m/>
    <m/>
  </r>
  <r>
    <x v="56"/>
    <n v="66"/>
    <x v="2"/>
    <x v="0"/>
    <x v="4"/>
    <x v="56"/>
    <s v="Bouteille"/>
    <n v="0"/>
    <x v="51"/>
    <d v="2025-04-01T00:00:00"/>
    <m/>
    <m/>
    <m/>
  </r>
  <r>
    <x v="57"/>
    <n v="66"/>
    <x v="2"/>
    <x v="0"/>
    <x v="4"/>
    <x v="57"/>
    <s v="Bouteille"/>
    <n v="0"/>
    <x v="52"/>
    <d v="2025-04-01T00:00:00"/>
    <m/>
    <m/>
    <m/>
  </r>
  <r>
    <x v="58"/>
    <n v="66"/>
    <x v="2"/>
    <x v="0"/>
    <x v="4"/>
    <x v="58"/>
    <s v="Bouteille"/>
    <n v="0"/>
    <x v="53"/>
    <d v="2025-04-01T00:00:00"/>
    <m/>
    <m/>
    <m/>
  </r>
  <r>
    <x v="59"/>
    <n v="66"/>
    <x v="2"/>
    <x v="0"/>
    <x v="4"/>
    <x v="59"/>
    <s v="Bouteille"/>
    <n v="0"/>
    <x v="54"/>
    <d v="2025-04-01T00:00:00"/>
    <m/>
    <m/>
    <m/>
  </r>
  <r>
    <x v="60"/>
    <n v="66"/>
    <x v="2"/>
    <x v="0"/>
    <x v="4"/>
    <x v="60"/>
    <s v="Bouteille"/>
    <n v="0"/>
    <x v="55"/>
    <d v="2025-04-01T00:00:00"/>
    <m/>
    <m/>
    <m/>
  </r>
  <r>
    <x v="61"/>
    <n v="66"/>
    <x v="2"/>
    <x v="0"/>
    <x v="4"/>
    <x v="61"/>
    <s v="Bouteille"/>
    <n v="0"/>
    <x v="56"/>
    <d v="2025-04-01T00:00:00"/>
    <m/>
    <m/>
    <m/>
  </r>
  <r>
    <x v="62"/>
    <n v="66"/>
    <x v="2"/>
    <x v="0"/>
    <x v="4"/>
    <x v="62"/>
    <s v="Bouteille"/>
    <n v="0"/>
    <x v="57"/>
    <d v="2025-04-01T00:00:00"/>
    <m/>
    <m/>
    <m/>
  </r>
  <r>
    <x v="63"/>
    <n v="66"/>
    <x v="2"/>
    <x v="0"/>
    <x v="4"/>
    <x v="63"/>
    <s v="Bouteille"/>
    <n v="0"/>
    <x v="54"/>
    <d v="2025-04-01T00:00:00"/>
    <m/>
    <m/>
    <m/>
  </r>
  <r>
    <x v="64"/>
    <n v="66"/>
    <x v="2"/>
    <x v="0"/>
    <x v="4"/>
    <x v="64"/>
    <s v="Bouteille"/>
    <n v="0"/>
    <x v="58"/>
    <d v="2025-04-01T00:00:00"/>
    <m/>
    <m/>
    <m/>
  </r>
  <r>
    <x v="65"/>
    <n v="66"/>
    <x v="2"/>
    <x v="0"/>
    <x v="4"/>
    <x v="65"/>
    <s v="Bouteille"/>
    <n v="0"/>
    <x v="58"/>
    <d v="2025-04-01T00:00:00"/>
    <m/>
    <m/>
    <m/>
  </r>
  <r>
    <x v="66"/>
    <n v="66"/>
    <x v="2"/>
    <x v="0"/>
    <x v="4"/>
    <x v="66"/>
    <s v="Bouteille"/>
    <n v="0"/>
    <x v="59"/>
    <d v="2025-04-01T00:00:00"/>
    <m/>
    <m/>
    <m/>
  </r>
  <r>
    <x v="67"/>
    <n v="66"/>
    <x v="2"/>
    <x v="0"/>
    <x v="4"/>
    <x v="67"/>
    <s v="Bouteille"/>
    <n v="0"/>
    <x v="60"/>
    <d v="2025-04-01T00:00:00"/>
    <m/>
    <m/>
    <m/>
  </r>
  <r>
    <x v="68"/>
    <n v="66"/>
    <x v="2"/>
    <x v="0"/>
    <x v="4"/>
    <x v="68"/>
    <s v="Bouteille"/>
    <n v="0"/>
    <x v="61"/>
    <d v="2025-04-01T00:00:00"/>
    <m/>
    <m/>
    <m/>
  </r>
  <r>
    <x v="69"/>
    <n v="66"/>
    <x v="2"/>
    <x v="0"/>
    <x v="4"/>
    <x v="69"/>
    <s v="Bouteille"/>
    <n v="0"/>
    <x v="62"/>
    <d v="2025-04-01T00:00:00"/>
    <m/>
    <m/>
    <m/>
  </r>
  <r>
    <x v="70"/>
    <n v="66"/>
    <x v="2"/>
    <x v="0"/>
    <x v="4"/>
    <x v="70"/>
    <s v="Bouteille"/>
    <n v="0"/>
    <x v="32"/>
    <d v="2025-04-01T00:00:00"/>
    <m/>
    <m/>
    <m/>
  </r>
  <r>
    <x v="71"/>
    <n v="66"/>
    <x v="2"/>
    <x v="0"/>
    <x v="6"/>
    <x v="71"/>
    <s v="Bouteille"/>
    <n v="0"/>
    <x v="63"/>
    <d v="2025-04-01T00:00:00"/>
    <m/>
    <m/>
    <m/>
  </r>
  <r>
    <x v="72"/>
    <n v="66"/>
    <x v="2"/>
    <x v="0"/>
    <x v="6"/>
    <x v="72"/>
    <s v="Bouteille"/>
    <n v="0"/>
    <x v="50"/>
    <d v="2025-04-01T00:00:00"/>
    <m/>
    <m/>
    <m/>
  </r>
  <r>
    <x v="73"/>
    <n v="66"/>
    <x v="2"/>
    <x v="0"/>
    <x v="6"/>
    <x v="73"/>
    <s v="Bouteille"/>
    <n v="0"/>
    <x v="64"/>
    <d v="2025-04-01T00:00:00"/>
    <m/>
    <m/>
    <m/>
  </r>
  <r>
    <x v="74"/>
    <n v="66"/>
    <x v="2"/>
    <x v="0"/>
    <x v="6"/>
    <x v="74"/>
    <s v="Bouteille"/>
    <n v="0"/>
    <x v="65"/>
    <d v="2025-04-01T00:00:00"/>
    <m/>
    <m/>
    <m/>
  </r>
  <r>
    <x v="75"/>
    <n v="66"/>
    <x v="2"/>
    <x v="0"/>
    <x v="6"/>
    <x v="75"/>
    <s v="Bouteille"/>
    <n v="0"/>
    <x v="66"/>
    <d v="2025-04-01T00:00:00"/>
    <m/>
    <m/>
    <m/>
  </r>
  <r>
    <x v="76"/>
    <n v="66"/>
    <x v="2"/>
    <x v="0"/>
    <x v="6"/>
    <x v="76"/>
    <s v="Bouteille"/>
    <n v="0"/>
    <x v="67"/>
    <d v="2025-04-01T00:00:00"/>
    <m/>
    <m/>
    <m/>
  </r>
  <r>
    <x v="77"/>
    <n v="66"/>
    <x v="2"/>
    <x v="0"/>
    <x v="6"/>
    <x v="77"/>
    <s v="Bouteille"/>
    <n v="0"/>
    <x v="59"/>
    <d v="2025-04-01T00:00:00"/>
    <m/>
    <m/>
    <m/>
  </r>
  <r>
    <x v="78"/>
    <n v="66"/>
    <x v="2"/>
    <x v="0"/>
    <x v="6"/>
    <x v="78"/>
    <s v="Bouteille"/>
    <n v="0"/>
    <x v="68"/>
    <d v="2025-04-01T00:00:00"/>
    <m/>
    <m/>
    <m/>
  </r>
  <r>
    <x v="79"/>
    <n v="66"/>
    <x v="2"/>
    <x v="0"/>
    <x v="6"/>
    <x v="79"/>
    <s v="Bouteille"/>
    <n v="0"/>
    <x v="69"/>
    <d v="2025-04-01T00:00:00"/>
    <m/>
    <m/>
    <m/>
  </r>
  <r>
    <x v="80"/>
    <n v="66"/>
    <x v="2"/>
    <x v="0"/>
    <x v="6"/>
    <x v="80"/>
    <s v="Bouteille"/>
    <n v="0"/>
    <x v="62"/>
    <d v="2025-04-01T00:00:00"/>
    <m/>
    <m/>
    <m/>
  </r>
  <r>
    <x v="81"/>
    <n v="66"/>
    <x v="2"/>
    <x v="0"/>
    <x v="6"/>
    <x v="81"/>
    <s v="Bouteille"/>
    <n v="0"/>
    <x v="70"/>
    <d v="2025-04-01T00:00:00"/>
    <m/>
    <m/>
    <m/>
  </r>
  <r>
    <x v="82"/>
    <n v="66"/>
    <x v="2"/>
    <x v="0"/>
    <x v="6"/>
    <x v="82"/>
    <s v="Bouteille"/>
    <n v="0"/>
    <x v="71"/>
    <d v="2025-04-01T00:00:00"/>
    <m/>
    <m/>
    <m/>
  </r>
  <r>
    <x v="83"/>
    <n v="66"/>
    <x v="2"/>
    <x v="0"/>
    <x v="6"/>
    <x v="83"/>
    <s v="Bouteille"/>
    <n v="0"/>
    <x v="72"/>
    <d v="2025-04-01T00:00:00"/>
    <m/>
    <m/>
    <m/>
  </r>
  <r>
    <x v="84"/>
    <n v="66"/>
    <x v="2"/>
    <x v="0"/>
    <x v="6"/>
    <x v="84"/>
    <s v="Bouteille"/>
    <n v="0"/>
    <x v="13"/>
    <d v="2025-04-01T00:00:00"/>
    <m/>
    <m/>
    <m/>
  </r>
  <r>
    <x v="85"/>
    <n v="66"/>
    <x v="2"/>
    <x v="0"/>
    <x v="6"/>
    <x v="85"/>
    <s v="Bouteille"/>
    <n v="0"/>
    <x v="73"/>
    <d v="2025-04-01T00:00:00"/>
    <m/>
    <m/>
    <m/>
  </r>
  <r>
    <x v="86"/>
    <n v="66"/>
    <x v="2"/>
    <x v="0"/>
    <x v="6"/>
    <x v="86"/>
    <s v="Bouteille"/>
    <n v="0"/>
    <x v="74"/>
    <d v="2025-04-01T00:00:00"/>
    <m/>
    <m/>
    <m/>
  </r>
  <r>
    <x v="87"/>
    <n v="66"/>
    <x v="2"/>
    <x v="0"/>
    <x v="6"/>
    <x v="87"/>
    <s v="Bouteille"/>
    <n v="0"/>
    <x v="75"/>
    <d v="2025-04-01T00:00:00"/>
    <m/>
    <m/>
    <m/>
  </r>
  <r>
    <x v="88"/>
    <n v="66"/>
    <x v="2"/>
    <x v="0"/>
    <x v="6"/>
    <x v="88"/>
    <s v="Bouteille"/>
    <n v="0"/>
    <x v="76"/>
    <d v="2025-04-01T00:00:00"/>
    <m/>
    <m/>
    <m/>
  </r>
  <r>
    <x v="89"/>
    <n v="66"/>
    <x v="2"/>
    <x v="0"/>
    <x v="6"/>
    <x v="89"/>
    <s v="Bouteille"/>
    <n v="0"/>
    <x v="77"/>
    <d v="2025-04-01T00:00:00"/>
    <m/>
    <m/>
    <m/>
  </r>
  <r>
    <x v="90"/>
    <n v="66"/>
    <x v="2"/>
    <x v="0"/>
    <x v="6"/>
    <x v="90"/>
    <s v="Bouteille"/>
    <n v="0"/>
    <x v="78"/>
    <d v="2025-04-01T00:00:00"/>
    <m/>
    <m/>
    <m/>
  </r>
  <r>
    <x v="91"/>
    <n v="66"/>
    <x v="2"/>
    <x v="0"/>
    <x v="6"/>
    <x v="91"/>
    <s v="Bouteille"/>
    <n v="0"/>
    <x v="79"/>
    <d v="2025-04-01T00:00:00"/>
    <m/>
    <m/>
    <m/>
  </r>
  <r>
    <x v="92"/>
    <n v="66"/>
    <x v="2"/>
    <x v="0"/>
    <x v="6"/>
    <x v="92"/>
    <s v="Bouteille"/>
    <n v="0"/>
    <x v="80"/>
    <d v="2025-04-01T00:00:00"/>
    <m/>
    <m/>
    <m/>
  </r>
  <r>
    <x v="93"/>
    <n v="66"/>
    <x v="2"/>
    <x v="0"/>
    <x v="6"/>
    <x v="93"/>
    <s v="Bouteille"/>
    <n v="0"/>
    <x v="13"/>
    <d v="2025-04-01T00:00:00"/>
    <m/>
    <m/>
    <m/>
  </r>
  <r>
    <x v="94"/>
    <n v="66"/>
    <x v="2"/>
    <x v="1"/>
    <x v="5"/>
    <x v="94"/>
    <s v="Bouteille"/>
    <n v="0"/>
    <x v="81"/>
    <d v="2025-04-01T00:00:00"/>
    <m/>
    <m/>
    <m/>
  </r>
  <r>
    <x v="95"/>
    <n v="66"/>
    <x v="2"/>
    <x v="1"/>
    <x v="5"/>
    <x v="95"/>
    <s v="Bouteille"/>
    <n v="0"/>
    <x v="82"/>
    <d v="2025-04-01T00:00:00"/>
    <m/>
    <m/>
    <m/>
  </r>
  <r>
    <x v="96"/>
    <n v="66"/>
    <x v="2"/>
    <x v="1"/>
    <x v="5"/>
    <x v="96"/>
    <s v="Bouteille"/>
    <n v="0"/>
    <x v="83"/>
    <d v="2025-04-01T00:00:00"/>
    <m/>
    <m/>
    <m/>
  </r>
  <r>
    <x v="97"/>
    <n v="66"/>
    <x v="2"/>
    <x v="1"/>
    <x v="5"/>
    <x v="97"/>
    <s v="Bouteille"/>
    <n v="0"/>
    <x v="84"/>
    <d v="2025-04-01T00:00:00"/>
    <m/>
    <m/>
    <m/>
  </r>
  <r>
    <x v="98"/>
    <n v="66"/>
    <x v="2"/>
    <x v="1"/>
    <x v="5"/>
    <x v="98"/>
    <s v="Bouteille"/>
    <n v="0"/>
    <x v="85"/>
    <d v="2025-04-01T00:00:00"/>
    <m/>
    <m/>
    <m/>
  </r>
  <r>
    <x v="99"/>
    <n v="66"/>
    <x v="2"/>
    <x v="1"/>
    <x v="5"/>
    <x v="99"/>
    <s v="Bouteille"/>
    <n v="0"/>
    <x v="86"/>
    <d v="2025-04-01T00:00:00"/>
    <m/>
    <m/>
    <m/>
  </r>
  <r>
    <x v="100"/>
    <n v="66"/>
    <x v="2"/>
    <x v="1"/>
    <x v="5"/>
    <x v="100"/>
    <s v="Bouteille"/>
    <n v="0"/>
    <x v="87"/>
    <d v="2025-04-01T00:00:00"/>
    <m/>
    <m/>
    <m/>
  </r>
  <r>
    <x v="101"/>
    <n v="66"/>
    <x v="2"/>
    <x v="1"/>
    <x v="5"/>
    <x v="101"/>
    <s v="Bouteille"/>
    <n v="0"/>
    <x v="88"/>
    <d v="2025-04-01T00:00:00"/>
    <m/>
    <m/>
    <m/>
  </r>
  <r>
    <x v="102"/>
    <n v="66"/>
    <x v="2"/>
    <x v="1"/>
    <x v="5"/>
    <x v="102"/>
    <s v="Bouteille"/>
    <n v="0"/>
    <x v="89"/>
    <d v="2025-04-01T00:00:00"/>
    <m/>
    <m/>
    <m/>
  </r>
  <r>
    <x v="103"/>
    <n v="66"/>
    <x v="2"/>
    <x v="1"/>
    <x v="5"/>
    <x v="103"/>
    <s v="Bouteille"/>
    <n v="0"/>
    <x v="90"/>
    <d v="2025-04-01T00:00:00"/>
    <m/>
    <m/>
    <m/>
  </r>
  <r>
    <x v="104"/>
    <n v="66"/>
    <x v="2"/>
    <x v="1"/>
    <x v="5"/>
    <x v="104"/>
    <s v="Bouteille"/>
    <n v="0"/>
    <x v="91"/>
    <d v="2025-04-01T00:00:00"/>
    <m/>
    <m/>
    <m/>
  </r>
  <r>
    <x v="105"/>
    <n v="66"/>
    <x v="2"/>
    <x v="1"/>
    <x v="5"/>
    <x v="105"/>
    <s v="Bouteille"/>
    <n v="0"/>
    <x v="92"/>
    <d v="2025-04-01T00:00:00"/>
    <m/>
    <m/>
    <m/>
  </r>
  <r>
    <x v="106"/>
    <n v="66"/>
    <x v="2"/>
    <x v="1"/>
    <x v="5"/>
    <x v="106"/>
    <s v="Bouteille"/>
    <n v="0"/>
    <x v="93"/>
    <d v="2025-04-01T00:00:00"/>
    <m/>
    <m/>
    <m/>
  </r>
  <r>
    <x v="107"/>
    <n v="66"/>
    <x v="2"/>
    <x v="1"/>
    <x v="5"/>
    <x v="107"/>
    <s v="Bouteille"/>
    <n v="0"/>
    <x v="94"/>
    <d v="2025-04-01T00:00:00"/>
    <m/>
    <m/>
    <m/>
  </r>
  <r>
    <x v="108"/>
    <n v="66"/>
    <x v="2"/>
    <x v="1"/>
    <x v="5"/>
    <x v="108"/>
    <s v="Bouteille"/>
    <n v="0"/>
    <x v="95"/>
    <d v="2025-04-01T00:00:00"/>
    <m/>
    <m/>
    <m/>
  </r>
  <r>
    <x v="109"/>
    <n v="66"/>
    <x v="2"/>
    <x v="1"/>
    <x v="5"/>
    <x v="109"/>
    <s v="Bouteille"/>
    <n v="0"/>
    <x v="96"/>
    <d v="2025-04-01T00:00:00"/>
    <m/>
    <m/>
    <m/>
  </r>
  <r>
    <x v="110"/>
    <n v="66"/>
    <x v="2"/>
    <x v="1"/>
    <x v="5"/>
    <x v="110"/>
    <s v="Bouteille"/>
    <n v="0"/>
    <x v="97"/>
    <d v="2025-04-01T00:00:00"/>
    <m/>
    <m/>
    <m/>
  </r>
  <r>
    <x v="111"/>
    <n v="66"/>
    <x v="2"/>
    <x v="1"/>
    <x v="5"/>
    <x v="111"/>
    <s v="Bouteille"/>
    <n v="0"/>
    <x v="98"/>
    <d v="2025-04-01T00:00:00"/>
    <m/>
    <m/>
    <m/>
  </r>
  <r>
    <x v="112"/>
    <n v="66"/>
    <x v="2"/>
    <x v="1"/>
    <x v="5"/>
    <x v="112"/>
    <s v="Bouteille"/>
    <n v="0"/>
    <x v="30"/>
    <d v="2025-04-01T00:00:00"/>
    <m/>
    <m/>
    <m/>
  </r>
  <r>
    <x v="113"/>
    <n v="66"/>
    <x v="2"/>
    <x v="1"/>
    <x v="5"/>
    <x v="113"/>
    <s v="Bouteille"/>
    <n v="0"/>
    <x v="99"/>
    <d v="2025-04-01T00:00:00"/>
    <m/>
    <m/>
    <m/>
  </r>
  <r>
    <x v="114"/>
    <n v="66"/>
    <x v="2"/>
    <x v="1"/>
    <x v="5"/>
    <x v="114"/>
    <s v="Bouteille"/>
    <n v="0"/>
    <x v="100"/>
    <d v="2025-04-01T00:00:00"/>
    <m/>
    <m/>
    <m/>
  </r>
  <r>
    <x v="115"/>
    <n v="66"/>
    <x v="2"/>
    <x v="1"/>
    <x v="5"/>
    <x v="115"/>
    <s v="Bouteille"/>
    <n v="0"/>
    <x v="101"/>
    <d v="2025-04-01T00:00:00"/>
    <m/>
    <m/>
    <m/>
  </r>
  <r>
    <x v="116"/>
    <n v="66"/>
    <x v="2"/>
    <x v="1"/>
    <x v="5"/>
    <x v="116"/>
    <s v="Bouteille"/>
    <n v="0"/>
    <x v="102"/>
    <d v="2025-04-01T00:00:00"/>
    <m/>
    <m/>
    <m/>
  </r>
  <r>
    <x v="117"/>
    <n v="66"/>
    <x v="2"/>
    <x v="1"/>
    <x v="5"/>
    <x v="117"/>
    <s v="Bouteille"/>
    <n v="0"/>
    <x v="103"/>
    <d v="2025-04-01T00:00:00"/>
    <m/>
    <m/>
    <m/>
  </r>
  <r>
    <x v="118"/>
    <n v="66"/>
    <x v="2"/>
    <x v="1"/>
    <x v="5"/>
    <x v="118"/>
    <s v="Bouteille"/>
    <n v="0"/>
    <x v="104"/>
    <d v="2025-04-01T00:00:00"/>
    <m/>
    <m/>
    <m/>
  </r>
  <r>
    <x v="119"/>
    <n v="66"/>
    <x v="2"/>
    <x v="1"/>
    <x v="5"/>
    <x v="119"/>
    <s v="Bouteille"/>
    <n v="0"/>
    <x v="105"/>
    <d v="2025-04-01T00:00:00"/>
    <m/>
    <m/>
    <m/>
  </r>
  <r>
    <x v="120"/>
    <n v="66"/>
    <x v="2"/>
    <x v="1"/>
    <x v="5"/>
    <x v="120"/>
    <s v="Bouteille"/>
    <n v="0"/>
    <x v="106"/>
    <d v="2025-04-01T00:00:00"/>
    <m/>
    <m/>
    <m/>
  </r>
  <r>
    <x v="121"/>
    <n v="66"/>
    <x v="2"/>
    <x v="1"/>
    <x v="5"/>
    <x v="121"/>
    <s v="Bouteille"/>
    <n v="0"/>
    <x v="107"/>
    <d v="2025-04-01T00:00:00"/>
    <m/>
    <m/>
    <m/>
  </r>
  <r>
    <x v="122"/>
    <n v="66"/>
    <x v="2"/>
    <x v="1"/>
    <x v="5"/>
    <x v="122"/>
    <s v="Bouteille"/>
    <n v="0"/>
    <x v="108"/>
    <d v="2025-04-01T00:00:00"/>
    <m/>
    <m/>
    <m/>
  </r>
  <r>
    <x v="123"/>
    <n v="66"/>
    <x v="2"/>
    <x v="1"/>
    <x v="5"/>
    <x v="123"/>
    <s v="Bouteille"/>
    <n v="0"/>
    <x v="109"/>
    <d v="2025-04-01T00:00:00"/>
    <m/>
    <m/>
    <m/>
  </r>
  <r>
    <x v="124"/>
    <n v="66"/>
    <x v="2"/>
    <x v="1"/>
    <x v="5"/>
    <x v="124"/>
    <s v="Bouteille"/>
    <n v="0"/>
    <x v="110"/>
    <d v="2025-04-01T00:00:00"/>
    <m/>
    <m/>
    <m/>
  </r>
  <r>
    <x v="125"/>
    <n v="66"/>
    <x v="2"/>
    <x v="1"/>
    <x v="5"/>
    <x v="125"/>
    <s v="Bouteille"/>
    <n v="0"/>
    <x v="111"/>
    <d v="2025-04-01T00:00:00"/>
    <m/>
    <m/>
    <m/>
  </r>
  <r>
    <x v="126"/>
    <n v="66"/>
    <x v="2"/>
    <x v="1"/>
    <x v="5"/>
    <x v="126"/>
    <s v="Bouteille"/>
    <n v="0"/>
    <x v="112"/>
    <d v="2025-04-01T00:00:00"/>
    <m/>
    <m/>
    <m/>
  </r>
  <r>
    <x v="127"/>
    <n v="66"/>
    <x v="2"/>
    <x v="1"/>
    <x v="5"/>
    <x v="127"/>
    <s v="Bouteille"/>
    <n v="0"/>
    <x v="113"/>
    <d v="2025-04-01T00:00:00"/>
    <m/>
    <m/>
    <m/>
  </r>
  <r>
    <x v="128"/>
    <n v="66"/>
    <x v="2"/>
    <x v="1"/>
    <x v="5"/>
    <x v="128"/>
    <s v="Bouteille"/>
    <n v="0"/>
    <x v="114"/>
    <d v="2025-04-01T00:00:00"/>
    <m/>
    <m/>
    <m/>
  </r>
  <r>
    <x v="129"/>
    <n v="66"/>
    <x v="2"/>
    <x v="1"/>
    <x v="5"/>
    <x v="129"/>
    <s v="Bouteille"/>
    <n v="0"/>
    <x v="115"/>
    <d v="2025-04-01T00:00:00"/>
    <m/>
    <m/>
    <m/>
  </r>
  <r>
    <x v="130"/>
    <n v="66"/>
    <x v="2"/>
    <x v="1"/>
    <x v="5"/>
    <x v="130"/>
    <s v="Bouteille"/>
    <n v="0"/>
    <x v="116"/>
    <d v="2025-04-01T00:00:00"/>
    <m/>
    <m/>
    <m/>
  </r>
  <r>
    <x v="131"/>
    <n v="66"/>
    <x v="2"/>
    <x v="1"/>
    <x v="5"/>
    <x v="131"/>
    <s v="Bouteille"/>
    <n v="0"/>
    <x v="117"/>
    <d v="2025-04-01T00:00:00"/>
    <m/>
    <m/>
    <m/>
  </r>
  <r>
    <x v="132"/>
    <n v="66"/>
    <x v="2"/>
    <x v="3"/>
    <x v="5"/>
    <x v="132"/>
    <s v="Bouteille"/>
    <n v="0"/>
    <x v="118"/>
    <d v="2025-04-01T00:00:00"/>
    <m/>
    <m/>
    <m/>
  </r>
  <r>
    <x v="133"/>
    <n v="66"/>
    <x v="2"/>
    <x v="3"/>
    <x v="5"/>
    <x v="133"/>
    <s v="Bouteille"/>
    <n v="0"/>
    <x v="119"/>
    <d v="2025-04-01T00:00:00"/>
    <m/>
    <m/>
    <m/>
  </r>
  <r>
    <x v="134"/>
    <n v="66"/>
    <x v="2"/>
    <x v="3"/>
    <x v="5"/>
    <x v="134"/>
    <s v="Bouteille"/>
    <n v="0"/>
    <x v="120"/>
    <d v="2025-04-01T00:00:00"/>
    <m/>
    <m/>
    <m/>
  </r>
  <r>
    <x v="135"/>
    <n v="66"/>
    <x v="2"/>
    <x v="3"/>
    <x v="5"/>
    <x v="135"/>
    <s v="Bouteille"/>
    <n v="0"/>
    <x v="120"/>
    <d v="2025-04-01T00:00:00"/>
    <m/>
    <m/>
    <m/>
  </r>
  <r>
    <x v="136"/>
    <n v="66"/>
    <x v="2"/>
    <x v="3"/>
    <x v="5"/>
    <x v="136"/>
    <s v="Bouteille"/>
    <n v="0"/>
    <x v="121"/>
    <d v="2025-04-01T00:00:00"/>
    <m/>
    <m/>
    <m/>
  </r>
  <r>
    <x v="137"/>
    <n v="66"/>
    <x v="2"/>
    <x v="3"/>
    <x v="5"/>
    <x v="137"/>
    <s v="Bouteille"/>
    <n v="0"/>
    <x v="122"/>
    <d v="2025-04-01T00:00:00"/>
    <m/>
    <m/>
    <m/>
  </r>
  <r>
    <x v="138"/>
    <n v="66"/>
    <x v="2"/>
    <x v="3"/>
    <x v="5"/>
    <x v="138"/>
    <s v="Bouteille"/>
    <n v="0"/>
    <x v="123"/>
    <d v="2025-04-01T00:00:00"/>
    <m/>
    <m/>
    <m/>
  </r>
  <r>
    <x v="139"/>
    <n v="66"/>
    <x v="2"/>
    <x v="3"/>
    <x v="5"/>
    <x v="139"/>
    <s v="Bouteille"/>
    <n v="0"/>
    <x v="124"/>
    <d v="2025-04-01T00:00:00"/>
    <m/>
    <m/>
    <m/>
  </r>
  <r>
    <x v="140"/>
    <n v="66"/>
    <x v="2"/>
    <x v="3"/>
    <x v="5"/>
    <x v="140"/>
    <s v="Bouteille"/>
    <n v="0"/>
    <x v="125"/>
    <d v="2025-04-01T00:00:00"/>
    <m/>
    <m/>
    <m/>
  </r>
  <r>
    <x v="141"/>
    <n v="66"/>
    <x v="2"/>
    <x v="3"/>
    <x v="5"/>
    <x v="141"/>
    <s v="Bouteille"/>
    <n v="0"/>
    <x v="126"/>
    <d v="2025-04-01T00:00:00"/>
    <m/>
    <m/>
    <m/>
  </r>
  <r>
    <x v="142"/>
    <n v="66"/>
    <x v="2"/>
    <x v="3"/>
    <x v="5"/>
    <x v="142"/>
    <s v="Bouteille"/>
    <n v="0"/>
    <x v="127"/>
    <d v="2025-04-01T00:00:00"/>
    <m/>
    <m/>
    <m/>
  </r>
  <r>
    <x v="143"/>
    <n v="66"/>
    <x v="2"/>
    <x v="3"/>
    <x v="5"/>
    <x v="143"/>
    <s v="Bouteille"/>
    <n v="0"/>
    <x v="123"/>
    <d v="2025-04-01T00:00:00"/>
    <m/>
    <m/>
    <m/>
  </r>
  <r>
    <x v="144"/>
    <n v="66"/>
    <x v="2"/>
    <x v="3"/>
    <x v="5"/>
    <x v="144"/>
    <s v="Bouteille"/>
    <n v="0"/>
    <x v="128"/>
    <d v="2025-04-01T00:00:00"/>
    <m/>
    <m/>
    <m/>
  </r>
  <r>
    <x v="145"/>
    <n v="66"/>
    <x v="2"/>
    <x v="6"/>
    <x v="5"/>
    <x v="145"/>
    <s v="Bouteille"/>
    <n v="0"/>
    <x v="129"/>
    <d v="2025-04-01T00:00:00"/>
    <m/>
    <m/>
    <m/>
  </r>
  <r>
    <x v="146"/>
    <n v="66"/>
    <x v="2"/>
    <x v="6"/>
    <x v="5"/>
    <x v="146"/>
    <s v="Bouteille"/>
    <n v="0"/>
    <x v="130"/>
    <d v="2025-04-01T00:00:00"/>
    <m/>
    <m/>
    <m/>
  </r>
  <r>
    <x v="147"/>
    <n v="66"/>
    <x v="2"/>
    <x v="6"/>
    <x v="5"/>
    <x v="147"/>
    <s v="Bouteille"/>
    <n v="0"/>
    <x v="131"/>
    <d v="2025-04-01T00:00:00"/>
    <m/>
    <m/>
    <m/>
  </r>
  <r>
    <x v="148"/>
    <n v="66"/>
    <x v="2"/>
    <x v="6"/>
    <x v="5"/>
    <x v="148"/>
    <s v="Bouteille"/>
    <n v="0"/>
    <x v="132"/>
    <d v="2025-04-01T00:00:00"/>
    <m/>
    <m/>
    <m/>
  </r>
  <r>
    <x v="149"/>
    <n v="66"/>
    <x v="2"/>
    <x v="6"/>
    <x v="5"/>
    <x v="149"/>
    <s v="Bouteille"/>
    <n v="0"/>
    <x v="133"/>
    <d v="2025-04-01T00:00:00"/>
    <m/>
    <m/>
    <m/>
  </r>
  <r>
    <x v="150"/>
    <n v="66"/>
    <x v="2"/>
    <x v="6"/>
    <x v="5"/>
    <x v="150"/>
    <s v="Bouteille"/>
    <n v="0"/>
    <x v="134"/>
    <d v="2025-04-01T00:00:00"/>
    <m/>
    <m/>
    <m/>
  </r>
  <r>
    <x v="151"/>
    <n v="66"/>
    <x v="2"/>
    <x v="6"/>
    <x v="5"/>
    <x v="151"/>
    <s v="Bouteille"/>
    <n v="0"/>
    <x v="135"/>
    <d v="2025-04-01T00:00:00"/>
    <m/>
    <m/>
    <m/>
  </r>
  <r>
    <x v="152"/>
    <n v="66"/>
    <x v="2"/>
    <x v="6"/>
    <x v="5"/>
    <x v="152"/>
    <s v="Bouteille"/>
    <n v="0"/>
    <x v="136"/>
    <d v="2025-04-01T00:00:00"/>
    <m/>
    <m/>
    <m/>
  </r>
  <r>
    <x v="153"/>
    <n v="66"/>
    <x v="2"/>
    <x v="6"/>
    <x v="5"/>
    <x v="153"/>
    <s v="Bouteille"/>
    <n v="0"/>
    <x v="137"/>
    <d v="2025-04-01T00:00:00"/>
    <m/>
    <m/>
    <m/>
  </r>
  <r>
    <x v="154"/>
    <n v="66"/>
    <x v="2"/>
    <x v="6"/>
    <x v="5"/>
    <x v="154"/>
    <s v="Bouteille"/>
    <n v="0"/>
    <x v="138"/>
    <d v="2025-04-01T00:00:00"/>
    <m/>
    <m/>
    <m/>
  </r>
  <r>
    <x v="155"/>
    <n v="66"/>
    <x v="2"/>
    <x v="6"/>
    <x v="5"/>
    <x v="155"/>
    <s v="Bouteille"/>
    <n v="0"/>
    <x v="139"/>
    <d v="2025-04-01T00:00:00"/>
    <m/>
    <m/>
    <m/>
  </r>
  <r>
    <x v="156"/>
    <n v="66"/>
    <x v="2"/>
    <x v="6"/>
    <x v="5"/>
    <x v="156"/>
    <s v="Bouteille"/>
    <n v="0"/>
    <x v="140"/>
    <d v="2025-04-01T00:00:00"/>
    <m/>
    <m/>
    <m/>
  </r>
  <r>
    <x v="157"/>
    <n v="66"/>
    <x v="2"/>
    <x v="6"/>
    <x v="5"/>
    <x v="157"/>
    <s v="Bouteille"/>
    <n v="0"/>
    <x v="141"/>
    <d v="2025-04-01T00:00:00"/>
    <m/>
    <m/>
    <m/>
  </r>
  <r>
    <x v="158"/>
    <n v="66"/>
    <x v="2"/>
    <x v="6"/>
    <x v="5"/>
    <x v="158"/>
    <s v="Bouteille"/>
    <n v="0"/>
    <x v="142"/>
    <d v="2025-04-01T00:00:00"/>
    <m/>
    <m/>
    <m/>
  </r>
  <r>
    <x v="159"/>
    <n v="66"/>
    <x v="2"/>
    <x v="4"/>
    <x v="5"/>
    <x v="159"/>
    <s v="Bouteille"/>
    <n v="0"/>
    <x v="143"/>
    <d v="2025-04-01T00:00:00"/>
    <m/>
    <m/>
    <m/>
  </r>
  <r>
    <x v="160"/>
    <n v="66"/>
    <x v="2"/>
    <x v="4"/>
    <x v="5"/>
    <x v="160"/>
    <s v="Bouteille"/>
    <n v="0"/>
    <x v="144"/>
    <d v="2025-04-01T00:00:00"/>
    <m/>
    <m/>
    <m/>
  </r>
  <r>
    <x v="161"/>
    <n v="66"/>
    <x v="2"/>
    <x v="4"/>
    <x v="5"/>
    <x v="161"/>
    <s v="Bouteille"/>
    <n v="0"/>
    <x v="145"/>
    <d v="2025-04-01T00:00:00"/>
    <m/>
    <m/>
    <m/>
  </r>
  <r>
    <x v="162"/>
    <n v="66"/>
    <x v="2"/>
    <x v="4"/>
    <x v="5"/>
    <x v="162"/>
    <s v="Bouteille"/>
    <n v="0"/>
    <x v="146"/>
    <d v="2025-04-01T00:00:00"/>
    <m/>
    <m/>
    <m/>
  </r>
  <r>
    <x v="163"/>
    <n v="66"/>
    <x v="2"/>
    <x v="4"/>
    <x v="5"/>
    <x v="163"/>
    <s v="Bouteille"/>
    <n v="0"/>
    <x v="147"/>
    <d v="2025-04-01T00:00:00"/>
    <m/>
    <m/>
    <m/>
  </r>
  <r>
    <x v="164"/>
    <n v="66"/>
    <x v="2"/>
    <x v="4"/>
    <x v="5"/>
    <x v="164"/>
    <s v="Bouteille"/>
    <n v="0"/>
    <x v="148"/>
    <d v="2025-04-01T00:00:00"/>
    <m/>
    <m/>
    <m/>
  </r>
  <r>
    <x v="165"/>
    <n v="66"/>
    <x v="2"/>
    <x v="4"/>
    <x v="5"/>
    <x v="165"/>
    <s v="Bouteille"/>
    <n v="0"/>
    <x v="149"/>
    <d v="2025-04-01T00:00:00"/>
    <m/>
    <m/>
    <m/>
  </r>
  <r>
    <x v="166"/>
    <n v="66"/>
    <x v="2"/>
    <x v="4"/>
    <x v="5"/>
    <x v="166"/>
    <s v="Bouteille"/>
    <n v="0"/>
    <x v="150"/>
    <d v="2025-04-01T00:00:00"/>
    <m/>
    <m/>
    <m/>
  </r>
  <r>
    <x v="167"/>
    <n v="66"/>
    <x v="2"/>
    <x v="4"/>
    <x v="5"/>
    <x v="167"/>
    <s v="Bouteille"/>
    <n v="0"/>
    <x v="151"/>
    <d v="2025-04-01T00:00:00"/>
    <m/>
    <m/>
    <m/>
  </r>
  <r>
    <x v="168"/>
    <n v="66"/>
    <x v="2"/>
    <x v="4"/>
    <x v="5"/>
    <x v="168"/>
    <s v="Bouteille"/>
    <n v="0"/>
    <x v="152"/>
    <d v="2025-04-01T00:00:00"/>
    <m/>
    <m/>
    <m/>
  </r>
  <r>
    <x v="169"/>
    <n v="66"/>
    <x v="2"/>
    <x v="4"/>
    <x v="5"/>
    <x v="169"/>
    <s v="Bouteille"/>
    <n v="0"/>
    <x v="153"/>
    <d v="2025-04-01T00:00:00"/>
    <m/>
    <m/>
    <m/>
  </r>
  <r>
    <x v="170"/>
    <n v="66"/>
    <x v="2"/>
    <x v="4"/>
    <x v="5"/>
    <x v="170"/>
    <s v="Bouteille"/>
    <n v="0"/>
    <x v="154"/>
    <d v="2025-04-01T00:00:00"/>
    <m/>
    <m/>
    <m/>
  </r>
  <r>
    <x v="171"/>
    <n v="66"/>
    <x v="2"/>
    <x v="4"/>
    <x v="5"/>
    <x v="171"/>
    <s v="Bouteille"/>
    <n v="0"/>
    <x v="155"/>
    <d v="2025-04-01T00:00:00"/>
    <m/>
    <m/>
    <m/>
  </r>
  <r>
    <x v="172"/>
    <n v="66"/>
    <x v="2"/>
    <x v="4"/>
    <x v="5"/>
    <x v="172"/>
    <s v="Bouteille"/>
    <n v="0"/>
    <x v="156"/>
    <d v="2025-04-01T00:00:00"/>
    <m/>
    <m/>
    <m/>
  </r>
  <r>
    <x v="173"/>
    <n v="66"/>
    <x v="2"/>
    <x v="4"/>
    <x v="5"/>
    <x v="173"/>
    <s v="Bouteille"/>
    <n v="0"/>
    <x v="157"/>
    <d v="2025-04-01T00:00:00"/>
    <m/>
    <m/>
    <m/>
  </r>
  <r>
    <x v="174"/>
    <n v="66"/>
    <x v="2"/>
    <x v="4"/>
    <x v="5"/>
    <x v="174"/>
    <s v="Bouteille"/>
    <n v="0"/>
    <x v="158"/>
    <d v="2025-04-01T00:00:00"/>
    <m/>
    <m/>
    <m/>
  </r>
  <r>
    <x v="175"/>
    <n v="66"/>
    <x v="2"/>
    <x v="4"/>
    <x v="5"/>
    <x v="175"/>
    <s v="Bouteille"/>
    <n v="0"/>
    <x v="19"/>
    <d v="2025-04-01T00:00:00"/>
    <m/>
    <m/>
    <m/>
  </r>
  <r>
    <x v="176"/>
    <n v="66"/>
    <x v="2"/>
    <x v="4"/>
    <x v="5"/>
    <x v="176"/>
    <s v="Bouteille"/>
    <n v="0"/>
    <x v="159"/>
    <d v="2025-04-01T00:00:00"/>
    <m/>
    <m/>
    <m/>
  </r>
  <r>
    <x v="177"/>
    <n v="66"/>
    <x v="2"/>
    <x v="4"/>
    <x v="5"/>
    <x v="177"/>
    <s v="Bouteille"/>
    <n v="0"/>
    <x v="159"/>
    <d v="2025-04-01T00:00:00"/>
    <m/>
    <m/>
    <m/>
  </r>
  <r>
    <x v="178"/>
    <n v="66"/>
    <x v="2"/>
    <x v="4"/>
    <x v="5"/>
    <x v="178"/>
    <s v="Bouteille"/>
    <n v="0"/>
    <x v="160"/>
    <d v="2025-04-01T00:00:00"/>
    <m/>
    <m/>
    <m/>
  </r>
  <r>
    <x v="179"/>
    <n v="66"/>
    <x v="2"/>
    <x v="4"/>
    <x v="5"/>
    <x v="179"/>
    <s v="Bouteille"/>
    <n v="0"/>
    <x v="161"/>
    <d v="2025-04-01T00:00:00"/>
    <m/>
    <m/>
    <m/>
  </r>
  <r>
    <x v="180"/>
    <n v="66"/>
    <x v="2"/>
    <x v="4"/>
    <x v="5"/>
    <x v="180"/>
    <s v="Bouteille"/>
    <n v="0"/>
    <x v="162"/>
    <d v="2025-04-01T00:00:00"/>
    <m/>
    <m/>
    <m/>
  </r>
  <r>
    <x v="181"/>
    <n v="66"/>
    <x v="2"/>
    <x v="4"/>
    <x v="5"/>
    <x v="181"/>
    <s v="Bouteille"/>
    <n v="0"/>
    <x v="163"/>
    <d v="2025-04-01T00:00:00"/>
    <m/>
    <m/>
    <m/>
  </r>
  <r>
    <x v="182"/>
    <n v="66"/>
    <x v="2"/>
    <x v="4"/>
    <x v="5"/>
    <x v="182"/>
    <s v="Bouteille"/>
    <n v="0"/>
    <x v="163"/>
    <d v="2025-04-01T00:00:00"/>
    <m/>
    <m/>
    <m/>
  </r>
  <r>
    <x v="183"/>
    <n v="66"/>
    <x v="2"/>
    <x v="4"/>
    <x v="5"/>
    <x v="183"/>
    <s v="Bouteille"/>
    <n v="0"/>
    <x v="163"/>
    <d v="2025-04-01T00:00:00"/>
    <m/>
    <m/>
    <m/>
  </r>
  <r>
    <x v="184"/>
    <n v="66"/>
    <x v="2"/>
    <x v="4"/>
    <x v="5"/>
    <x v="184"/>
    <s v="Bouteille"/>
    <n v="0"/>
    <x v="164"/>
    <d v="2025-04-01T00:00:00"/>
    <m/>
    <m/>
    <m/>
  </r>
  <r>
    <x v="185"/>
    <n v="66"/>
    <x v="2"/>
    <x v="4"/>
    <x v="5"/>
    <x v="185"/>
    <s v="Bouteille"/>
    <n v="0"/>
    <x v="165"/>
    <d v="2025-04-01T00:00:00"/>
    <m/>
    <m/>
    <m/>
  </r>
  <r>
    <x v="186"/>
    <n v="66"/>
    <x v="2"/>
    <x v="4"/>
    <x v="5"/>
    <x v="186"/>
    <s v="Bouteille"/>
    <n v="0"/>
    <x v="166"/>
    <d v="2025-04-01T00:00:00"/>
    <m/>
    <m/>
    <m/>
  </r>
  <r>
    <x v="187"/>
    <n v="66"/>
    <x v="2"/>
    <x v="4"/>
    <x v="5"/>
    <x v="187"/>
    <s v="Bouteille"/>
    <n v="0"/>
    <x v="167"/>
    <d v="2025-04-01T00:00:00"/>
    <m/>
    <m/>
    <m/>
  </r>
  <r>
    <x v="188"/>
    <n v="66"/>
    <x v="2"/>
    <x v="4"/>
    <x v="5"/>
    <x v="188"/>
    <s v="Bouteille"/>
    <n v="0"/>
    <x v="168"/>
    <d v="2025-04-01T00:00:00"/>
    <m/>
    <m/>
    <m/>
  </r>
  <r>
    <x v="189"/>
    <n v="66"/>
    <x v="2"/>
    <x v="2"/>
    <x v="5"/>
    <x v="189"/>
    <s v="Sac"/>
    <n v="0"/>
    <x v="169"/>
    <d v="2025-04-01T00:00:00"/>
    <m/>
    <m/>
    <m/>
  </r>
  <r>
    <x v="190"/>
    <n v="66"/>
    <x v="2"/>
    <x v="2"/>
    <x v="5"/>
    <x v="190"/>
    <s v="Bouteille"/>
    <n v="0"/>
    <x v="170"/>
    <d v="2025-04-01T00:00:00"/>
    <m/>
    <m/>
    <m/>
  </r>
  <r>
    <x v="191"/>
    <n v="66"/>
    <x v="2"/>
    <x v="2"/>
    <x v="5"/>
    <x v="191"/>
    <s v="Bouteille"/>
    <n v="0"/>
    <x v="171"/>
    <d v="2025-04-01T00:00:00"/>
    <m/>
    <m/>
    <m/>
  </r>
  <r>
    <x v="192"/>
    <n v="66"/>
    <x v="2"/>
    <x v="2"/>
    <x v="5"/>
    <x v="192"/>
    <s v="Bouteille"/>
    <n v="0"/>
    <x v="172"/>
    <d v="2025-04-01T00:00:00"/>
    <m/>
    <m/>
    <m/>
  </r>
  <r>
    <x v="193"/>
    <n v="66"/>
    <x v="2"/>
    <x v="2"/>
    <x v="5"/>
    <x v="193"/>
    <s v="Bouteille"/>
    <n v="0"/>
    <x v="41"/>
    <d v="2025-04-01T00:00:00"/>
    <m/>
    <m/>
    <m/>
  </r>
  <r>
    <x v="194"/>
    <n v="66"/>
    <x v="2"/>
    <x v="2"/>
    <x v="5"/>
    <x v="194"/>
    <s v="Bouteille"/>
    <n v="0"/>
    <x v="5"/>
    <d v="2025-04-01T00:00:00"/>
    <m/>
    <m/>
    <m/>
  </r>
  <r>
    <x v="195"/>
    <n v="66"/>
    <x v="2"/>
    <x v="2"/>
    <x v="5"/>
    <x v="195"/>
    <s v="Bouteille"/>
    <n v="0"/>
    <x v="173"/>
    <d v="2025-04-01T00:00:00"/>
    <m/>
    <m/>
    <m/>
  </r>
  <r>
    <x v="196"/>
    <n v="66"/>
    <x v="2"/>
    <x v="2"/>
    <x v="5"/>
    <x v="196"/>
    <s v="Bouteille"/>
    <n v="0"/>
    <x v="174"/>
    <d v="2025-04-01T00:00:00"/>
    <m/>
    <m/>
    <m/>
  </r>
  <r>
    <x v="197"/>
    <n v="66"/>
    <x v="2"/>
    <x v="2"/>
    <x v="5"/>
    <x v="197"/>
    <s v="Sac"/>
    <n v="0"/>
    <x v="175"/>
    <d v="2025-04-01T00:00:00"/>
    <m/>
    <m/>
    <m/>
  </r>
  <r>
    <x v="198"/>
    <n v="66"/>
    <x v="2"/>
    <x v="2"/>
    <x v="5"/>
    <x v="198"/>
    <s v="Bouteille"/>
    <n v="0"/>
    <x v="176"/>
    <d v="2025-04-01T00:00:00"/>
    <m/>
    <m/>
    <m/>
  </r>
  <r>
    <x v="199"/>
    <n v="66"/>
    <x v="2"/>
    <x v="0"/>
    <x v="4"/>
    <x v="199"/>
    <s v="Canette"/>
    <n v="0"/>
    <x v="45"/>
    <d v="2025-11-13T00:00:00"/>
    <m/>
    <m/>
    <m/>
  </r>
  <r>
    <x v="200"/>
    <n v="66"/>
    <x v="2"/>
    <x v="0"/>
    <x v="4"/>
    <x v="200"/>
    <s v="Canette"/>
    <n v="0"/>
    <x v="177"/>
    <d v="2025-11-13T00:00:00"/>
    <m/>
    <m/>
    <m/>
  </r>
  <r>
    <x v="201"/>
    <n v="66"/>
    <x v="2"/>
    <x v="0"/>
    <x v="6"/>
    <x v="201"/>
    <s v="Bouteille"/>
    <n v="0"/>
    <x v="178"/>
    <d v="2025-11-14T00:00:00"/>
    <m/>
    <m/>
    <m/>
  </r>
  <r>
    <x v="202"/>
    <n v="66"/>
    <x v="2"/>
    <x v="2"/>
    <x v="5"/>
    <x v="202"/>
    <s v="Bouteille"/>
    <n v="0"/>
    <x v="179"/>
    <d v="2025-11-14T00:00:00"/>
    <m/>
    <m/>
    <m/>
  </r>
  <r>
    <x v="203"/>
    <n v="66"/>
    <x v="2"/>
    <x v="2"/>
    <x v="5"/>
    <x v="203"/>
    <s v="Bouteille"/>
    <n v="0"/>
    <x v="178"/>
    <d v="2025-11-14T00:00:00"/>
    <m/>
    <m/>
    <m/>
  </r>
  <r>
    <x v="204"/>
    <n v="66"/>
    <x v="2"/>
    <x v="2"/>
    <x v="5"/>
    <x v="204"/>
    <s v="Pièce"/>
    <n v="0"/>
    <x v="57"/>
    <d v="2025-11-14T00:00:00"/>
    <m/>
    <m/>
    <m/>
  </r>
  <r>
    <x v="205"/>
    <n v="66"/>
    <x v="2"/>
    <x v="0"/>
    <x v="4"/>
    <x v="205"/>
    <s v="Bouteille"/>
    <n v="0"/>
    <x v="180"/>
    <d v="2025-11-16T00:00:00"/>
    <m/>
    <m/>
    <m/>
  </r>
  <r>
    <x v="206"/>
    <n v="66"/>
    <x v="2"/>
    <x v="0"/>
    <x v="4"/>
    <x v="206"/>
    <s v="Bouteille"/>
    <n v="0"/>
    <x v="181"/>
    <d v="2025-01-01T00:00:00"/>
    <m/>
    <m/>
    <m/>
  </r>
  <r>
    <x v="207"/>
    <n v="66"/>
    <x v="2"/>
    <x v="0"/>
    <x v="4"/>
    <x v="207"/>
    <s v="Bouteille"/>
    <n v="0"/>
    <x v="182"/>
    <d v="2025-11-16T00:00:00"/>
    <m/>
    <m/>
    <m/>
  </r>
  <r>
    <x v="208"/>
    <n v="66"/>
    <x v="2"/>
    <x v="0"/>
    <x v="4"/>
    <x v="208"/>
    <s v="Bouteille"/>
    <n v="0"/>
    <x v="183"/>
    <d v="2025-11-16T00:00:00"/>
    <m/>
    <m/>
    <m/>
  </r>
  <r>
    <x v="209"/>
    <n v="66"/>
    <x v="2"/>
    <x v="0"/>
    <x v="4"/>
    <x v="209"/>
    <s v="Bouteille"/>
    <n v="0"/>
    <x v="42"/>
    <d v="2025-11-16T00:00:00"/>
    <m/>
    <m/>
    <m/>
  </r>
  <r>
    <x v="210"/>
    <n v="66"/>
    <x v="2"/>
    <x v="0"/>
    <x v="4"/>
    <x v="210"/>
    <s v="Bouteille"/>
    <n v="0"/>
    <x v="184"/>
    <d v="2025-11-16T00:00:00"/>
    <m/>
    <m/>
    <m/>
  </r>
  <r>
    <x v="211"/>
    <n v="66"/>
    <x v="2"/>
    <x v="0"/>
    <x v="4"/>
    <x v="211"/>
    <s v="Bouteille"/>
    <n v="0"/>
    <x v="185"/>
    <d v="2025-11-16T00:00:00"/>
    <m/>
    <m/>
    <m/>
  </r>
  <r>
    <x v="212"/>
    <n v="66"/>
    <x v="2"/>
    <x v="0"/>
    <x v="4"/>
    <x v="212"/>
    <s v="Bouteille"/>
    <n v="0"/>
    <x v="186"/>
    <d v="2025-11-16T00:00:00"/>
    <m/>
    <m/>
    <m/>
  </r>
  <r>
    <x v="213"/>
    <n v="66"/>
    <x v="2"/>
    <x v="0"/>
    <x v="4"/>
    <x v="213"/>
    <s v="Canette"/>
    <n v="0"/>
    <x v="187"/>
    <d v="2025-11-16T00:00:00"/>
    <m/>
    <m/>
    <m/>
  </r>
  <r>
    <x v="214"/>
    <n v="66"/>
    <x v="2"/>
    <x v="0"/>
    <x v="4"/>
    <x v="214"/>
    <s v="Canette"/>
    <n v="0"/>
    <x v="60"/>
    <d v="2025-11-16T00:00:00"/>
    <m/>
    <m/>
    <m/>
  </r>
  <r>
    <x v="215"/>
    <n v="66"/>
    <x v="2"/>
    <x v="0"/>
    <x v="4"/>
    <x v="215"/>
    <s v="Bouteille"/>
    <n v="0"/>
    <x v="51"/>
    <d v="2025-11-16T00:00:00"/>
    <m/>
    <m/>
    <m/>
  </r>
  <r>
    <x v="216"/>
    <n v="66"/>
    <x v="2"/>
    <x v="0"/>
    <x v="6"/>
    <x v="216"/>
    <s v="Bouteille"/>
    <n v="0"/>
    <x v="188"/>
    <d v="2025-11-17T00:00:00"/>
    <m/>
    <m/>
    <m/>
  </r>
  <r>
    <x v="217"/>
    <n v="66"/>
    <x v="2"/>
    <x v="0"/>
    <x v="6"/>
    <x v="217"/>
    <s v="Bouteille"/>
    <n v="0"/>
    <x v="189"/>
    <d v="2025-11-17T00:00:00"/>
    <m/>
    <m/>
    <m/>
  </r>
  <r>
    <x v="218"/>
    <n v="66"/>
    <x v="2"/>
    <x v="0"/>
    <x v="6"/>
    <x v="218"/>
    <s v="Bouteille"/>
    <n v="0"/>
    <x v="190"/>
    <d v="2025-11-17T00:00:00"/>
    <m/>
    <m/>
    <m/>
  </r>
  <r>
    <x v="219"/>
    <n v="66"/>
    <x v="2"/>
    <x v="0"/>
    <x v="6"/>
    <x v="219"/>
    <s v="Bouteille"/>
    <n v="0"/>
    <x v="26"/>
    <d v="2025-11-17T00:00:00"/>
    <m/>
    <m/>
    <m/>
  </r>
  <r>
    <x v="220"/>
    <n v="66"/>
    <x v="2"/>
    <x v="0"/>
    <x v="6"/>
    <x v="220"/>
    <s v="Bouteille"/>
    <n v="0"/>
    <x v="191"/>
    <d v="2025-11-17T00:00:00"/>
    <m/>
    <m/>
    <m/>
  </r>
  <r>
    <x v="221"/>
    <n v="66"/>
    <x v="2"/>
    <x v="0"/>
    <x v="6"/>
    <x v="221"/>
    <s v="Bouteille"/>
    <n v="0"/>
    <x v="192"/>
    <d v="2025-11-17T00:00:00"/>
    <m/>
    <m/>
    <m/>
  </r>
  <r>
    <x v="222"/>
    <n v="66"/>
    <x v="2"/>
    <x v="0"/>
    <x v="6"/>
    <x v="222"/>
    <s v="Bouteille"/>
    <n v="0"/>
    <x v="193"/>
    <d v="2025-11-17T00:00:00"/>
    <m/>
    <m/>
    <m/>
  </r>
  <r>
    <x v="223"/>
    <n v="66"/>
    <x v="2"/>
    <x v="2"/>
    <x v="5"/>
    <x v="223"/>
    <s v="Fut"/>
    <n v="0"/>
    <x v="194"/>
    <d v="2025-11-20T00:00:00"/>
    <m/>
    <m/>
    <m/>
  </r>
  <r>
    <x v="224"/>
    <n v="66"/>
    <x v="2"/>
    <x v="2"/>
    <x v="5"/>
    <x v="224"/>
    <s v="Bouteille"/>
    <n v="0"/>
    <x v="195"/>
    <d v="2025-11-20T00:00:00"/>
    <m/>
    <m/>
    <m/>
  </r>
  <r>
    <x v="225"/>
    <n v="66"/>
    <x v="2"/>
    <x v="2"/>
    <x v="5"/>
    <x v="225"/>
    <s v="Bouteille"/>
    <n v="0"/>
    <x v="196"/>
    <d v="2025-11-20T00:00:00"/>
    <m/>
    <m/>
    <m/>
  </r>
  <r>
    <x v="226"/>
    <n v="66"/>
    <x v="2"/>
    <x v="2"/>
    <x v="5"/>
    <x v="226"/>
    <s v="Bouteille"/>
    <n v="0"/>
    <x v="197"/>
    <d v="2025-11-20T00:00:00"/>
    <m/>
    <m/>
    <m/>
  </r>
  <r>
    <x v="227"/>
    <n v="66"/>
    <x v="2"/>
    <x v="2"/>
    <x v="5"/>
    <x v="227"/>
    <s v="Bouteille"/>
    <n v="0"/>
    <x v="198"/>
    <d v="2025-11-20T00:00:00"/>
    <m/>
    <m/>
    <m/>
  </r>
  <r>
    <x v="228"/>
    <n v="66"/>
    <x v="2"/>
    <x v="2"/>
    <x v="5"/>
    <x v="228"/>
    <s v="Bouteille"/>
    <n v="0"/>
    <x v="199"/>
    <d v="2025-11-20T00:00:00"/>
    <m/>
    <m/>
    <m/>
  </r>
  <r>
    <x v="229"/>
    <n v="66"/>
    <x v="2"/>
    <x v="2"/>
    <x v="5"/>
    <x v="229"/>
    <s v="Bouteille"/>
    <n v="0"/>
    <x v="200"/>
    <d v="2025-11-20T00:00:00"/>
    <m/>
    <m/>
    <m/>
  </r>
  <r>
    <x v="230"/>
    <n v="66"/>
    <x v="2"/>
    <x v="2"/>
    <x v="5"/>
    <x v="230"/>
    <s v="Bouteille"/>
    <n v="0"/>
    <x v="201"/>
    <d v="2025-11-20T00:00:00"/>
    <m/>
    <m/>
    <m/>
  </r>
  <r>
    <x v="231"/>
    <n v="66"/>
    <x v="2"/>
    <x v="0"/>
    <x v="4"/>
    <x v="231"/>
    <s v="Bouteille"/>
    <n v="0"/>
    <x v="202"/>
    <d v="2025-04-01T00:00:00"/>
    <m/>
    <m/>
    <m/>
  </r>
  <r>
    <x v="232"/>
    <n v="66"/>
    <x v="2"/>
    <x v="0"/>
    <x v="4"/>
    <x v="232"/>
    <s v="Bouteille"/>
    <n v="0"/>
    <x v="203"/>
    <d v="2025-12-29T00:00:00"/>
    <m/>
    <m/>
    <m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092">
  <r>
    <x v="0"/>
    <x v="0"/>
    <x v="0"/>
    <x v="0"/>
    <s v="Non"/>
    <x v="0"/>
    <x v="0"/>
    <x v="0"/>
    <x v="0"/>
    <n v="34.415499999999994"/>
    <x v="0"/>
  </r>
  <r>
    <x v="0"/>
    <x v="0"/>
    <x v="0"/>
    <x v="1"/>
    <s v="Non"/>
    <x v="1"/>
    <x v="1"/>
    <x v="1"/>
    <x v="0"/>
    <n v="45.09"/>
    <x v="0"/>
  </r>
  <r>
    <x v="0"/>
    <x v="0"/>
    <x v="0"/>
    <x v="2"/>
    <s v="Non"/>
    <x v="2"/>
    <x v="2"/>
    <x v="2"/>
    <x v="0"/>
    <n v="59.53"/>
    <x v="0"/>
  </r>
  <r>
    <x v="0"/>
    <x v="0"/>
    <x v="0"/>
    <x v="3"/>
    <s v="Non"/>
    <x v="3"/>
    <x v="3"/>
    <x v="3"/>
    <x v="0"/>
    <n v="30.82"/>
    <x v="0"/>
  </r>
  <r>
    <x v="0"/>
    <x v="0"/>
    <x v="0"/>
    <x v="4"/>
    <s v="Non"/>
    <x v="4"/>
    <x v="4"/>
    <x v="4"/>
    <x v="0"/>
    <n v="101.92"/>
    <x v="0"/>
  </r>
  <r>
    <x v="0"/>
    <x v="0"/>
    <x v="0"/>
    <x v="5"/>
    <s v="Non"/>
    <x v="5"/>
    <x v="5"/>
    <x v="5"/>
    <x v="0"/>
    <n v="23.487499999999997"/>
    <x v="0"/>
  </r>
  <r>
    <x v="0"/>
    <x v="0"/>
    <x v="0"/>
    <x v="6"/>
    <s v="Non"/>
    <x v="6"/>
    <x v="5"/>
    <x v="6"/>
    <x v="0"/>
    <n v="35.799999999999997"/>
    <x v="0"/>
  </r>
  <r>
    <x v="0"/>
    <x v="0"/>
    <x v="0"/>
    <x v="7"/>
    <s v="Non"/>
    <x v="7"/>
    <x v="6"/>
    <x v="7"/>
    <x v="0"/>
    <n v="36.75"/>
    <x v="0"/>
  </r>
  <r>
    <x v="0"/>
    <x v="0"/>
    <x v="0"/>
    <x v="8"/>
    <s v="Non"/>
    <x v="8"/>
    <x v="7"/>
    <x v="8"/>
    <x v="0"/>
    <n v="43.384"/>
    <x v="0"/>
  </r>
  <r>
    <x v="0"/>
    <x v="0"/>
    <x v="0"/>
    <x v="9"/>
    <s v="Non"/>
    <x v="9"/>
    <x v="8"/>
    <x v="9"/>
    <x v="0"/>
    <n v="28.652000000000001"/>
    <x v="0"/>
  </r>
  <r>
    <x v="0"/>
    <x v="0"/>
    <x v="0"/>
    <x v="10"/>
    <s v="Non"/>
    <x v="10"/>
    <x v="9"/>
    <x v="10"/>
    <x v="0"/>
    <n v="112.46999999999998"/>
    <x v="0"/>
  </r>
  <r>
    <x v="0"/>
    <x v="0"/>
    <x v="0"/>
    <x v="11"/>
    <s v="Non"/>
    <x v="11"/>
    <x v="10"/>
    <x v="11"/>
    <x v="0"/>
    <n v="61.52"/>
    <x v="0"/>
  </r>
  <r>
    <x v="0"/>
    <x v="0"/>
    <x v="0"/>
    <x v="12"/>
    <s v="Non"/>
    <x v="12"/>
    <x v="11"/>
    <x v="12"/>
    <x v="0"/>
    <n v="16.745999999999999"/>
    <x v="0"/>
  </r>
  <r>
    <x v="0"/>
    <x v="0"/>
    <x v="0"/>
    <x v="13"/>
    <s v="Non"/>
    <x v="13"/>
    <x v="12"/>
    <x v="13"/>
    <x v="0"/>
    <n v="41.257999999999996"/>
    <x v="0"/>
  </r>
  <r>
    <x v="0"/>
    <x v="0"/>
    <x v="0"/>
    <x v="14"/>
    <s v="Non"/>
    <x v="14"/>
    <x v="13"/>
    <x v="14"/>
    <x v="0"/>
    <n v="7.875"/>
    <x v="0"/>
  </r>
  <r>
    <x v="0"/>
    <x v="0"/>
    <x v="0"/>
    <x v="15"/>
    <s v="Non"/>
    <x v="15"/>
    <x v="13"/>
    <x v="15"/>
    <x v="0"/>
    <n v="11.25"/>
    <x v="0"/>
  </r>
  <r>
    <x v="0"/>
    <x v="0"/>
    <x v="0"/>
    <x v="16"/>
    <s v="Non"/>
    <x v="16"/>
    <x v="2"/>
    <x v="16"/>
    <x v="0"/>
    <n v="174.16"/>
    <x v="0"/>
  </r>
  <r>
    <x v="0"/>
    <x v="0"/>
    <x v="0"/>
    <x v="17"/>
    <s v="Non"/>
    <x v="17"/>
    <x v="14"/>
    <x v="17"/>
    <x v="0"/>
    <n v="33.285000000000004"/>
    <x v="0"/>
  </r>
  <r>
    <x v="0"/>
    <x v="0"/>
    <x v="0"/>
    <x v="18"/>
    <s v="Non"/>
    <x v="18"/>
    <x v="15"/>
    <x v="18"/>
    <x v="0"/>
    <n v="35.563000000000002"/>
    <x v="0"/>
  </r>
  <r>
    <x v="0"/>
    <x v="0"/>
    <x v="0"/>
    <x v="19"/>
    <s v="Non"/>
    <x v="19"/>
    <x v="2"/>
    <x v="19"/>
    <x v="0"/>
    <n v="39.159999999999997"/>
    <x v="0"/>
  </r>
  <r>
    <x v="0"/>
    <x v="0"/>
    <x v="0"/>
    <x v="20"/>
    <s v="Non"/>
    <x v="20"/>
    <x v="16"/>
    <x v="20"/>
    <x v="0"/>
    <n v="142.20000000000002"/>
    <x v="0"/>
  </r>
  <r>
    <x v="0"/>
    <x v="0"/>
    <x v="0"/>
    <x v="21"/>
    <s v="Non"/>
    <x v="21"/>
    <x v="13"/>
    <x v="21"/>
    <x v="0"/>
    <n v="21.712500000000002"/>
    <x v="0"/>
  </r>
  <r>
    <x v="0"/>
    <x v="0"/>
    <x v="0"/>
    <x v="22"/>
    <s v="Non"/>
    <x v="22"/>
    <x v="1"/>
    <x v="22"/>
    <x v="0"/>
    <n v="23.994"/>
    <x v="0"/>
  </r>
  <r>
    <x v="0"/>
    <x v="0"/>
    <x v="0"/>
    <x v="23"/>
    <s v="Non"/>
    <x v="23"/>
    <x v="16"/>
    <x v="23"/>
    <x v="0"/>
    <n v="80.513999999999996"/>
    <x v="0"/>
  </r>
  <r>
    <x v="0"/>
    <x v="0"/>
    <x v="0"/>
    <x v="24"/>
    <s v="Non"/>
    <x v="24"/>
    <x v="3"/>
    <x v="24"/>
    <x v="0"/>
    <n v="25.72"/>
    <x v="0"/>
  </r>
  <r>
    <x v="0"/>
    <x v="0"/>
    <x v="0"/>
    <x v="25"/>
    <s v="Non"/>
    <x v="25"/>
    <x v="17"/>
    <x v="25"/>
    <x v="0"/>
    <n v="38.237499999999997"/>
    <x v="0"/>
  </r>
  <r>
    <x v="0"/>
    <x v="0"/>
    <x v="0"/>
    <x v="26"/>
    <s v="Non"/>
    <x v="26"/>
    <x v="18"/>
    <x v="26"/>
    <x v="0"/>
    <n v="124.56599999999999"/>
    <x v="0"/>
  </r>
  <r>
    <x v="0"/>
    <x v="0"/>
    <x v="0"/>
    <x v="27"/>
    <s v="Non"/>
    <x v="27"/>
    <x v="19"/>
    <x v="27"/>
    <x v="0"/>
    <n v="27.3"/>
    <x v="0"/>
  </r>
  <r>
    <x v="0"/>
    <x v="0"/>
    <x v="0"/>
    <x v="28"/>
    <s v="Non"/>
    <x v="28"/>
    <x v="2"/>
    <x v="28"/>
    <x v="0"/>
    <n v="29.58"/>
    <x v="0"/>
  </r>
  <r>
    <x v="0"/>
    <x v="0"/>
    <x v="0"/>
    <x v="29"/>
    <s v="Non"/>
    <x v="29"/>
    <x v="2"/>
    <x v="29"/>
    <x v="0"/>
    <n v="72.08"/>
    <x v="0"/>
  </r>
  <r>
    <x v="0"/>
    <x v="0"/>
    <x v="0"/>
    <x v="30"/>
    <s v="Non"/>
    <x v="30"/>
    <x v="13"/>
    <x v="30"/>
    <x v="0"/>
    <n v="18"/>
    <x v="0"/>
  </r>
  <r>
    <x v="0"/>
    <x v="0"/>
    <x v="0"/>
    <x v="31"/>
    <s v="Non"/>
    <x v="31"/>
    <x v="3"/>
    <x v="31"/>
    <x v="0"/>
    <n v="149.56"/>
    <x v="0"/>
  </r>
  <r>
    <x v="0"/>
    <x v="0"/>
    <x v="0"/>
    <x v="32"/>
    <s v="Non"/>
    <x v="32"/>
    <x v="13"/>
    <x v="32"/>
    <x v="0"/>
    <n v="16.3125"/>
    <x v="0"/>
  </r>
  <r>
    <x v="0"/>
    <x v="0"/>
    <x v="0"/>
    <x v="33"/>
    <s v="Non"/>
    <x v="33"/>
    <x v="20"/>
    <x v="33"/>
    <x v="0"/>
    <n v="9.48"/>
    <x v="0"/>
  </r>
  <r>
    <x v="0"/>
    <x v="0"/>
    <x v="0"/>
    <x v="34"/>
    <s v="Non"/>
    <x v="34"/>
    <x v="21"/>
    <x v="34"/>
    <x v="0"/>
    <n v="5.4"/>
    <x v="0"/>
  </r>
  <r>
    <x v="0"/>
    <x v="0"/>
    <x v="0"/>
    <x v="35"/>
    <s v="Non"/>
    <x v="35"/>
    <x v="22"/>
    <x v="35"/>
    <x v="0"/>
    <n v="17.8125"/>
    <x v="0"/>
  </r>
  <r>
    <x v="0"/>
    <x v="0"/>
    <x v="0"/>
    <x v="36"/>
    <s v="Non"/>
    <x v="36"/>
    <x v="2"/>
    <x v="36"/>
    <x v="0"/>
    <n v="71.010000000000005"/>
    <x v="0"/>
  </r>
  <r>
    <x v="0"/>
    <x v="0"/>
    <x v="0"/>
    <x v="37"/>
    <s v="Non"/>
    <x v="37"/>
    <x v="23"/>
    <x v="37"/>
    <x v="0"/>
    <n v="11.8"/>
    <x v="0"/>
  </r>
  <r>
    <x v="1"/>
    <x v="0"/>
    <x v="0"/>
    <x v="38"/>
    <s v="Non"/>
    <x v="38"/>
    <x v="21"/>
    <x v="38"/>
    <x v="0"/>
    <n v="6.5840000000000005"/>
    <x v="0"/>
  </r>
  <r>
    <x v="1"/>
    <x v="0"/>
    <x v="0"/>
    <x v="39"/>
    <s v="Non"/>
    <x v="39"/>
    <x v="3"/>
    <x v="39"/>
    <x v="0"/>
    <n v="100.58"/>
    <x v="0"/>
  </r>
  <r>
    <x v="1"/>
    <x v="0"/>
    <x v="0"/>
    <x v="40"/>
    <s v="Non"/>
    <x v="40"/>
    <x v="4"/>
    <x v="40"/>
    <x v="0"/>
    <n v="102.88249999999999"/>
    <x v="0"/>
  </r>
  <r>
    <x v="1"/>
    <x v="0"/>
    <x v="0"/>
    <x v="41"/>
    <s v="Non"/>
    <x v="41"/>
    <x v="1"/>
    <x v="40"/>
    <x v="0"/>
    <n v="52.911000000000001"/>
    <x v="0"/>
  </r>
  <r>
    <x v="1"/>
    <x v="0"/>
    <x v="0"/>
    <x v="42"/>
    <s v="Non"/>
    <x v="42"/>
    <x v="24"/>
    <x v="41"/>
    <x v="0"/>
    <n v="84.39200000000001"/>
    <x v="0"/>
  </r>
  <r>
    <x v="1"/>
    <x v="0"/>
    <x v="0"/>
    <x v="43"/>
    <s v="Non"/>
    <x v="43"/>
    <x v="8"/>
    <x v="42"/>
    <x v="0"/>
    <n v="18.902000000000001"/>
    <x v="0"/>
  </r>
  <r>
    <x v="1"/>
    <x v="0"/>
    <x v="0"/>
    <x v="44"/>
    <s v="Non"/>
    <x v="44"/>
    <x v="25"/>
    <x v="43"/>
    <x v="0"/>
    <n v="64.884999999999991"/>
    <x v="0"/>
  </r>
  <r>
    <x v="1"/>
    <x v="0"/>
    <x v="0"/>
    <x v="45"/>
    <s v="Non"/>
    <x v="45"/>
    <x v="3"/>
    <x v="44"/>
    <x v="0"/>
    <n v="131.5"/>
    <x v="0"/>
  </r>
  <r>
    <x v="1"/>
    <x v="0"/>
    <x v="0"/>
    <x v="46"/>
    <s v="Non"/>
    <x v="46"/>
    <x v="26"/>
    <x v="45"/>
    <x v="0"/>
    <n v="46.179000000000002"/>
    <x v="0"/>
  </r>
  <r>
    <x v="1"/>
    <x v="0"/>
    <x v="0"/>
    <x v="47"/>
    <s v="Non"/>
    <x v="47"/>
    <x v="27"/>
    <x v="46"/>
    <x v="0"/>
    <n v="67.402500000000003"/>
    <x v="0"/>
  </r>
  <r>
    <x v="1"/>
    <x v="0"/>
    <x v="0"/>
    <x v="48"/>
    <s v="Non"/>
    <x v="48"/>
    <x v="28"/>
    <x v="47"/>
    <x v="0"/>
    <n v="44.268000000000001"/>
    <x v="0"/>
  </r>
  <r>
    <x v="1"/>
    <x v="0"/>
    <x v="0"/>
    <x v="49"/>
    <s v="Non"/>
    <x v="49"/>
    <x v="3"/>
    <x v="43"/>
    <x v="0"/>
    <n v="68.3"/>
    <x v="0"/>
  </r>
  <r>
    <x v="1"/>
    <x v="0"/>
    <x v="0"/>
    <x v="50"/>
    <s v="Non"/>
    <x v="50"/>
    <x v="29"/>
    <x v="48"/>
    <x v="0"/>
    <n v="82.324000000000012"/>
    <x v="0"/>
  </r>
  <r>
    <x v="2"/>
    <x v="0"/>
    <x v="0"/>
    <x v="51"/>
    <s v="Non"/>
    <x v="51"/>
    <x v="30"/>
    <x v="49"/>
    <x v="0"/>
    <n v="7.59"/>
    <x v="0"/>
  </r>
  <r>
    <x v="2"/>
    <x v="0"/>
    <x v="0"/>
    <x v="52"/>
    <s v="Non"/>
    <x v="52"/>
    <x v="31"/>
    <x v="50"/>
    <x v="0"/>
    <n v="8.2880000000000003"/>
    <x v="0"/>
  </r>
  <r>
    <x v="2"/>
    <x v="0"/>
    <x v="0"/>
    <x v="53"/>
    <s v="Non"/>
    <x v="53"/>
    <x v="26"/>
    <x v="51"/>
    <x v="0"/>
    <n v="12.936000000000002"/>
    <x v="0"/>
  </r>
  <r>
    <x v="2"/>
    <x v="0"/>
    <x v="0"/>
    <x v="54"/>
    <s v="Non"/>
    <x v="54"/>
    <x v="32"/>
    <x v="52"/>
    <x v="0"/>
    <n v="7.8910000000000009"/>
    <x v="0"/>
  </r>
  <r>
    <x v="2"/>
    <x v="0"/>
    <x v="0"/>
    <x v="55"/>
    <s v="Non"/>
    <x v="55"/>
    <x v="7"/>
    <x v="53"/>
    <x v="0"/>
    <n v="5.202"/>
    <x v="0"/>
  </r>
  <r>
    <x v="2"/>
    <x v="0"/>
    <x v="0"/>
    <x v="56"/>
    <s v="Non"/>
    <x v="56"/>
    <x v="13"/>
    <x v="54"/>
    <x v="0"/>
    <n v="4.0905000000000005"/>
    <x v="0"/>
  </r>
  <r>
    <x v="2"/>
    <x v="0"/>
    <x v="0"/>
    <x v="57"/>
    <s v="Non"/>
    <x v="57"/>
    <x v="33"/>
    <x v="55"/>
    <x v="0"/>
    <n v="3.052"/>
    <x v="0"/>
  </r>
  <r>
    <x v="2"/>
    <x v="0"/>
    <x v="0"/>
    <x v="58"/>
    <s v="Non"/>
    <x v="58"/>
    <x v="3"/>
    <x v="56"/>
    <x v="0"/>
    <n v="43.12"/>
    <x v="0"/>
  </r>
  <r>
    <x v="2"/>
    <x v="0"/>
    <x v="0"/>
    <x v="59"/>
    <s v="Non"/>
    <x v="59"/>
    <x v="34"/>
    <x v="57"/>
    <x v="0"/>
    <n v="75.767999999999986"/>
    <x v="0"/>
  </r>
  <r>
    <x v="2"/>
    <x v="0"/>
    <x v="0"/>
    <x v="60"/>
    <s v="Non"/>
    <x v="60"/>
    <x v="35"/>
    <x v="58"/>
    <x v="0"/>
    <n v="160.65"/>
    <x v="0"/>
  </r>
  <r>
    <x v="2"/>
    <x v="0"/>
    <x v="0"/>
    <x v="61"/>
    <s v="Non"/>
    <x v="61"/>
    <x v="3"/>
    <x v="59"/>
    <x v="0"/>
    <n v="247.22"/>
    <x v="0"/>
  </r>
  <r>
    <x v="2"/>
    <x v="0"/>
    <x v="0"/>
    <x v="62"/>
    <s v="Non"/>
    <x v="62"/>
    <x v="36"/>
    <x v="60"/>
    <x v="0"/>
    <n v="24.93"/>
    <x v="0"/>
  </r>
  <r>
    <x v="2"/>
    <x v="0"/>
    <x v="0"/>
    <x v="63"/>
    <s v="Non"/>
    <x v="63"/>
    <x v="22"/>
    <x v="61"/>
    <x v="0"/>
    <n v="68.438000000000002"/>
    <x v="0"/>
  </r>
  <r>
    <x v="2"/>
    <x v="0"/>
    <x v="0"/>
    <x v="64"/>
    <s v="Non"/>
    <x v="64"/>
    <x v="2"/>
    <x v="62"/>
    <x v="0"/>
    <n v="35.020000000000003"/>
    <x v="0"/>
  </r>
  <r>
    <x v="3"/>
    <x v="0"/>
    <x v="0"/>
    <x v="65"/>
    <s v="Non"/>
    <x v="65"/>
    <x v="37"/>
    <x v="63"/>
    <x v="0"/>
    <n v="58.323500000000003"/>
    <x v="0"/>
  </r>
  <r>
    <x v="3"/>
    <x v="0"/>
    <x v="0"/>
    <x v="66"/>
    <s v="Non"/>
    <x v="66"/>
    <x v="38"/>
    <x v="64"/>
    <x v="0"/>
    <n v="48.510000000000005"/>
    <x v="0"/>
  </r>
  <r>
    <x v="3"/>
    <x v="0"/>
    <x v="0"/>
    <x v="67"/>
    <s v="Non"/>
    <x v="67"/>
    <x v="39"/>
    <x v="65"/>
    <x v="0"/>
    <n v="25.992000000000001"/>
    <x v="0"/>
  </r>
  <r>
    <x v="3"/>
    <x v="0"/>
    <x v="0"/>
    <x v="68"/>
    <s v="Non"/>
    <x v="68"/>
    <x v="2"/>
    <x v="66"/>
    <x v="0"/>
    <n v="16.95"/>
    <x v="0"/>
  </r>
  <r>
    <x v="3"/>
    <x v="0"/>
    <x v="0"/>
    <x v="69"/>
    <s v="Non"/>
    <x v="69"/>
    <x v="3"/>
    <x v="67"/>
    <x v="0"/>
    <n v="23.02"/>
    <x v="0"/>
  </r>
  <r>
    <x v="3"/>
    <x v="0"/>
    <x v="0"/>
    <x v="70"/>
    <s v="Non"/>
    <x v="70"/>
    <x v="40"/>
    <x v="68"/>
    <x v="0"/>
    <n v="512.81999999999994"/>
    <x v="0"/>
  </r>
  <r>
    <x v="3"/>
    <x v="0"/>
    <x v="0"/>
    <x v="71"/>
    <s v="Non"/>
    <x v="71"/>
    <x v="41"/>
    <x v="69"/>
    <x v="0"/>
    <n v="131.56299999999999"/>
    <x v="0"/>
  </r>
  <r>
    <x v="3"/>
    <x v="0"/>
    <x v="0"/>
    <x v="72"/>
    <s v="Non"/>
    <x v="72"/>
    <x v="42"/>
    <x v="70"/>
    <x v="0"/>
    <n v="61.559999999999995"/>
    <x v="0"/>
  </r>
  <r>
    <x v="3"/>
    <x v="0"/>
    <x v="0"/>
    <x v="73"/>
    <s v="Non"/>
    <x v="73"/>
    <x v="43"/>
    <x v="71"/>
    <x v="0"/>
    <n v="33.988"/>
    <x v="0"/>
  </r>
  <r>
    <x v="3"/>
    <x v="0"/>
    <x v="0"/>
    <x v="74"/>
    <s v="Non"/>
    <x v="74"/>
    <x v="0"/>
    <x v="72"/>
    <x v="0"/>
    <n v="6.5170000000000003"/>
    <x v="0"/>
  </r>
  <r>
    <x v="3"/>
    <x v="0"/>
    <x v="0"/>
    <x v="75"/>
    <s v="Non"/>
    <x v="75"/>
    <x v="44"/>
    <x v="73"/>
    <x v="0"/>
    <n v="351.2"/>
    <x v="0"/>
  </r>
  <r>
    <x v="3"/>
    <x v="0"/>
    <x v="0"/>
    <x v="76"/>
    <s v="Non"/>
    <x v="76"/>
    <x v="45"/>
    <x v="74"/>
    <x v="0"/>
    <n v="30.3385"/>
    <x v="0"/>
  </r>
  <r>
    <x v="3"/>
    <x v="0"/>
    <x v="0"/>
    <x v="77"/>
    <s v="Non"/>
    <x v="77"/>
    <x v="46"/>
    <x v="75"/>
    <x v="0"/>
    <n v="95.324999999999989"/>
    <x v="0"/>
  </r>
  <r>
    <x v="3"/>
    <x v="0"/>
    <x v="0"/>
    <x v="78"/>
    <s v="Non"/>
    <x v="78"/>
    <x v="23"/>
    <x v="76"/>
    <x v="0"/>
    <n v="17.2"/>
    <x v="0"/>
  </r>
  <r>
    <x v="3"/>
    <x v="0"/>
    <x v="0"/>
    <x v="79"/>
    <s v="Non"/>
    <x v="79"/>
    <x v="47"/>
    <x v="77"/>
    <x v="0"/>
    <n v="122.786"/>
    <x v="0"/>
  </r>
  <r>
    <x v="3"/>
    <x v="0"/>
    <x v="0"/>
    <x v="80"/>
    <s v="Non"/>
    <x v="80"/>
    <x v="48"/>
    <x v="78"/>
    <x v="0"/>
    <n v="69.916000000000011"/>
    <x v="0"/>
  </r>
  <r>
    <x v="3"/>
    <x v="0"/>
    <x v="0"/>
    <x v="81"/>
    <s v="Non"/>
    <x v="81"/>
    <x v="2"/>
    <x v="79"/>
    <x v="0"/>
    <n v="7.5"/>
    <x v="0"/>
  </r>
  <r>
    <x v="3"/>
    <x v="0"/>
    <x v="0"/>
    <x v="82"/>
    <s v="Non"/>
    <x v="82"/>
    <x v="49"/>
    <x v="80"/>
    <x v="0"/>
    <n v="18.785"/>
    <x v="0"/>
  </r>
  <r>
    <x v="3"/>
    <x v="0"/>
    <x v="0"/>
    <x v="83"/>
    <s v="Non"/>
    <x v="83"/>
    <x v="31"/>
    <x v="80"/>
    <x v="0"/>
    <n v="17.680000000000003"/>
    <x v="0"/>
  </r>
  <r>
    <x v="3"/>
    <x v="0"/>
    <x v="0"/>
    <x v="84"/>
    <s v="Non"/>
    <x v="84"/>
    <x v="4"/>
    <x v="81"/>
    <x v="0"/>
    <n v="39.7425"/>
    <x v="0"/>
  </r>
  <r>
    <x v="3"/>
    <x v="0"/>
    <x v="0"/>
    <x v="85"/>
    <s v="Non"/>
    <x v="85"/>
    <x v="2"/>
    <x v="82"/>
    <x v="0"/>
    <n v="15.17"/>
    <x v="0"/>
  </r>
  <r>
    <x v="3"/>
    <x v="0"/>
    <x v="0"/>
    <x v="86"/>
    <s v="Non"/>
    <x v="86"/>
    <x v="31"/>
    <x v="83"/>
    <x v="0"/>
    <n v="20.368000000000002"/>
    <x v="0"/>
  </r>
  <r>
    <x v="3"/>
    <x v="0"/>
    <x v="0"/>
    <x v="87"/>
    <s v="Non"/>
    <x v="87"/>
    <x v="45"/>
    <x v="84"/>
    <x v="0"/>
    <n v="39.785499999999999"/>
    <x v="0"/>
  </r>
  <r>
    <x v="3"/>
    <x v="0"/>
    <x v="0"/>
    <x v="88"/>
    <s v="Non"/>
    <x v="88"/>
    <x v="50"/>
    <x v="84"/>
    <x v="0"/>
    <n v="58.408500000000004"/>
    <x v="0"/>
  </r>
  <r>
    <x v="3"/>
    <x v="0"/>
    <x v="0"/>
    <x v="89"/>
    <s v="Non"/>
    <x v="89"/>
    <x v="31"/>
    <x v="84"/>
    <x v="0"/>
    <n v="27.088000000000001"/>
    <x v="0"/>
  </r>
  <r>
    <x v="3"/>
    <x v="0"/>
    <x v="0"/>
    <x v="90"/>
    <s v="Non"/>
    <x v="90"/>
    <x v="51"/>
    <x v="85"/>
    <x v="0"/>
    <n v="24.531000000000002"/>
    <x v="0"/>
  </r>
  <r>
    <x v="3"/>
    <x v="0"/>
    <x v="0"/>
    <x v="91"/>
    <s v="Non"/>
    <x v="91"/>
    <x v="16"/>
    <x v="86"/>
    <x v="0"/>
    <n v="18.809999999999999"/>
    <x v="0"/>
  </r>
  <r>
    <x v="3"/>
    <x v="0"/>
    <x v="0"/>
    <x v="92"/>
    <s v="Non"/>
    <x v="92"/>
    <x v="52"/>
    <x v="87"/>
    <x v="0"/>
    <n v="35.737499999999997"/>
    <x v="0"/>
  </r>
  <r>
    <x v="3"/>
    <x v="0"/>
    <x v="0"/>
    <x v="93"/>
    <s v="Non"/>
    <x v="93"/>
    <x v="37"/>
    <x v="88"/>
    <x v="0"/>
    <n v="54.403999999999996"/>
    <x v="0"/>
  </r>
  <r>
    <x v="3"/>
    <x v="0"/>
    <x v="0"/>
    <x v="94"/>
    <s v="Non"/>
    <x v="94"/>
    <x v="2"/>
    <x v="89"/>
    <x v="0"/>
    <n v="38.549999999999997"/>
    <x v="0"/>
  </r>
  <r>
    <x v="4"/>
    <x v="0"/>
    <x v="0"/>
    <x v="95"/>
    <s v="Non"/>
    <x v="95"/>
    <x v="38"/>
    <x v="90"/>
    <x v="0"/>
    <n v="247.44"/>
    <x v="0"/>
  </r>
  <r>
    <x v="4"/>
    <x v="0"/>
    <x v="0"/>
    <x v="96"/>
    <s v="Non"/>
    <x v="96"/>
    <x v="53"/>
    <x v="91"/>
    <x v="0"/>
    <n v="448.45"/>
    <x v="0"/>
  </r>
  <r>
    <x v="4"/>
    <x v="0"/>
    <x v="0"/>
    <x v="97"/>
    <s v="Non"/>
    <x v="97"/>
    <x v="32"/>
    <x v="92"/>
    <x v="0"/>
    <n v="141.167"/>
    <x v="0"/>
  </r>
  <r>
    <x v="4"/>
    <x v="0"/>
    <x v="0"/>
    <x v="98"/>
    <s v="Non"/>
    <x v="98"/>
    <x v="54"/>
    <x v="93"/>
    <x v="0"/>
    <n v="198"/>
    <x v="0"/>
  </r>
  <r>
    <x v="4"/>
    <x v="0"/>
    <x v="0"/>
    <x v="99"/>
    <s v="Non"/>
    <x v="99"/>
    <x v="1"/>
    <x v="94"/>
    <x v="0"/>
    <n v="10.368"/>
    <x v="0"/>
  </r>
  <r>
    <x v="4"/>
    <x v="0"/>
    <x v="0"/>
    <x v="100"/>
    <s v="Non"/>
    <x v="100"/>
    <x v="55"/>
    <x v="95"/>
    <x v="0"/>
    <n v="21.23"/>
    <x v="0"/>
  </r>
  <r>
    <x v="4"/>
    <x v="0"/>
    <x v="0"/>
    <x v="101"/>
    <s v="Non"/>
    <x v="101"/>
    <x v="56"/>
    <x v="96"/>
    <x v="0"/>
    <n v="130.39999999999998"/>
    <x v="0"/>
  </r>
  <r>
    <x v="4"/>
    <x v="0"/>
    <x v="0"/>
    <x v="102"/>
    <s v="Non"/>
    <x v="102"/>
    <x v="44"/>
    <x v="97"/>
    <x v="0"/>
    <n v="46.3"/>
    <x v="0"/>
  </r>
  <r>
    <x v="4"/>
    <x v="0"/>
    <x v="0"/>
    <x v="103"/>
    <s v="Non"/>
    <x v="103"/>
    <x v="57"/>
    <x v="98"/>
    <x v="0"/>
    <n v="171.75"/>
    <x v="0"/>
  </r>
  <r>
    <x v="4"/>
    <x v="0"/>
    <x v="0"/>
    <x v="104"/>
    <s v="Non"/>
    <x v="104"/>
    <x v="56"/>
    <x v="99"/>
    <x v="0"/>
    <n v="96.8"/>
    <x v="0"/>
  </r>
  <r>
    <x v="4"/>
    <x v="0"/>
    <x v="0"/>
    <x v="105"/>
    <s v="Non"/>
    <x v="105"/>
    <x v="58"/>
    <x v="100"/>
    <x v="0"/>
    <n v="64.679999999999993"/>
    <x v="0"/>
  </r>
  <r>
    <x v="4"/>
    <x v="0"/>
    <x v="0"/>
    <x v="106"/>
    <s v="Non"/>
    <x v="106"/>
    <x v="59"/>
    <x v="101"/>
    <x v="0"/>
    <n v="70"/>
    <x v="0"/>
  </r>
  <r>
    <x v="4"/>
    <x v="0"/>
    <x v="0"/>
    <x v="107"/>
    <s v="Non"/>
    <x v="107"/>
    <x v="19"/>
    <x v="102"/>
    <x v="0"/>
    <n v="33.969000000000001"/>
    <x v="0"/>
  </r>
  <r>
    <x v="4"/>
    <x v="0"/>
    <x v="0"/>
    <x v="108"/>
    <s v="Non"/>
    <x v="108"/>
    <x v="33"/>
    <x v="103"/>
    <x v="0"/>
    <n v="1.0109999999999999"/>
    <x v="0"/>
  </r>
  <r>
    <x v="4"/>
    <x v="0"/>
    <x v="0"/>
    <x v="109"/>
    <s v="Non"/>
    <x v="109"/>
    <x v="38"/>
    <x v="104"/>
    <x v="0"/>
    <n v="13.53"/>
    <x v="0"/>
  </r>
  <r>
    <x v="4"/>
    <x v="0"/>
    <x v="0"/>
    <x v="110"/>
    <s v="Non"/>
    <x v="110"/>
    <x v="60"/>
    <x v="105"/>
    <x v="0"/>
    <n v="93.721500000000006"/>
    <x v="0"/>
  </r>
  <r>
    <x v="4"/>
    <x v="0"/>
    <x v="0"/>
    <x v="111"/>
    <s v="Non"/>
    <x v="111"/>
    <x v="23"/>
    <x v="106"/>
    <x v="0"/>
    <n v="6.9120000000000008"/>
    <x v="0"/>
  </r>
  <r>
    <x v="4"/>
    <x v="0"/>
    <x v="0"/>
    <x v="112"/>
    <s v="Non"/>
    <x v="112"/>
    <x v="3"/>
    <x v="107"/>
    <x v="0"/>
    <n v="27.96"/>
    <x v="0"/>
  </r>
  <r>
    <x v="4"/>
    <x v="0"/>
    <x v="0"/>
    <x v="113"/>
    <s v="Non"/>
    <x v="113"/>
    <x v="61"/>
    <x v="108"/>
    <x v="0"/>
    <n v="26.56"/>
    <x v="0"/>
  </r>
  <r>
    <x v="5"/>
    <x v="1"/>
    <x v="1"/>
    <x v="114"/>
    <s v="Non"/>
    <x v="114"/>
    <x v="62"/>
    <x v="109"/>
    <x v="0"/>
    <n v="198.93999999999997"/>
    <x v="0"/>
  </r>
  <r>
    <x v="5"/>
    <x v="1"/>
    <x v="1"/>
    <x v="115"/>
    <s v="Non"/>
    <x v="115"/>
    <x v="63"/>
    <x v="110"/>
    <x v="0"/>
    <n v="217.29999999999998"/>
    <x v="0"/>
  </r>
  <r>
    <x v="5"/>
    <x v="1"/>
    <x v="1"/>
    <x v="116"/>
    <s v="Non"/>
    <x v="116"/>
    <x v="64"/>
    <x v="111"/>
    <x v="0"/>
    <n v="278.15999999999997"/>
    <x v="0"/>
  </r>
  <r>
    <x v="5"/>
    <x v="1"/>
    <x v="1"/>
    <x v="117"/>
    <s v="Non"/>
    <x v="117"/>
    <x v="65"/>
    <x v="112"/>
    <x v="0"/>
    <n v="226.79999999999998"/>
    <x v="0"/>
  </r>
  <r>
    <x v="5"/>
    <x v="1"/>
    <x v="1"/>
    <x v="118"/>
    <s v="Non"/>
    <x v="118"/>
    <x v="66"/>
    <x v="113"/>
    <x v="0"/>
    <n v="622.96"/>
    <x v="0"/>
  </r>
  <r>
    <x v="5"/>
    <x v="1"/>
    <x v="1"/>
    <x v="119"/>
    <s v="Non"/>
    <x v="119"/>
    <x v="67"/>
    <x v="114"/>
    <x v="0"/>
    <n v="416.09999999999997"/>
    <x v="0"/>
  </r>
  <r>
    <x v="5"/>
    <x v="1"/>
    <x v="1"/>
    <x v="120"/>
    <s v="Non"/>
    <x v="120"/>
    <x v="68"/>
    <x v="115"/>
    <x v="0"/>
    <n v="576"/>
    <x v="0"/>
  </r>
  <r>
    <x v="5"/>
    <x v="1"/>
    <x v="1"/>
    <x v="121"/>
    <s v="Non"/>
    <x v="121"/>
    <x v="3"/>
    <x v="79"/>
    <x v="0"/>
    <n v="15"/>
    <x v="0"/>
  </r>
  <r>
    <x v="5"/>
    <x v="1"/>
    <x v="1"/>
    <x v="122"/>
    <s v="Non"/>
    <x v="122"/>
    <x v="2"/>
    <x v="116"/>
    <x v="0"/>
    <n v="15.5"/>
    <x v="0"/>
  </r>
  <r>
    <x v="5"/>
    <x v="1"/>
    <x v="1"/>
    <x v="123"/>
    <s v="Non"/>
    <x v="123"/>
    <x v="61"/>
    <x v="117"/>
    <x v="0"/>
    <n v="76.8"/>
    <x v="0"/>
  </r>
  <r>
    <x v="5"/>
    <x v="1"/>
    <x v="1"/>
    <x v="124"/>
    <s v="Non"/>
    <x v="124"/>
    <x v="3"/>
    <x v="112"/>
    <x v="0"/>
    <n v="16.2"/>
    <x v="0"/>
  </r>
  <r>
    <x v="5"/>
    <x v="2"/>
    <x v="1"/>
    <x v="125"/>
    <s v="Non"/>
    <x v="125"/>
    <x v="69"/>
    <x v="118"/>
    <x v="0"/>
    <n v="83.2"/>
    <x v="0"/>
  </r>
  <r>
    <x v="5"/>
    <x v="2"/>
    <x v="1"/>
    <x v="126"/>
    <s v="Non"/>
    <x v="126"/>
    <x v="70"/>
    <x v="119"/>
    <x v="0"/>
    <n v="1369.45"/>
    <x v="0"/>
  </r>
  <r>
    <x v="5"/>
    <x v="2"/>
    <x v="1"/>
    <x v="127"/>
    <s v="Non"/>
    <x v="127"/>
    <x v="71"/>
    <x v="120"/>
    <x v="0"/>
    <n v="1971.2000000000003"/>
    <x v="0"/>
  </r>
  <r>
    <x v="5"/>
    <x v="2"/>
    <x v="1"/>
    <x v="128"/>
    <s v="Non"/>
    <x v="128"/>
    <x v="58"/>
    <x v="121"/>
    <x v="0"/>
    <n v="917.4"/>
    <x v="0"/>
  </r>
  <r>
    <x v="5"/>
    <x v="2"/>
    <x v="1"/>
    <x v="129"/>
    <s v="Non"/>
    <x v="129"/>
    <x v="38"/>
    <x v="122"/>
    <x v="0"/>
    <n v="10.5"/>
    <x v="0"/>
  </r>
  <r>
    <x v="5"/>
    <x v="2"/>
    <x v="1"/>
    <x v="130"/>
    <s v="Non"/>
    <x v="130"/>
    <x v="72"/>
    <x v="123"/>
    <x v="0"/>
    <n v="318"/>
    <x v="0"/>
  </r>
  <r>
    <x v="5"/>
    <x v="2"/>
    <x v="1"/>
    <x v="131"/>
    <s v="Non"/>
    <x v="131"/>
    <x v="73"/>
    <x v="124"/>
    <x v="0"/>
    <n v="130"/>
    <x v="0"/>
  </r>
  <r>
    <x v="5"/>
    <x v="3"/>
    <x v="0"/>
    <x v="132"/>
    <s v="Non"/>
    <x v="132"/>
    <x v="74"/>
    <x v="125"/>
    <x v="0"/>
    <n v="59.63"/>
    <x v="0"/>
  </r>
  <r>
    <x v="5"/>
    <x v="3"/>
    <x v="0"/>
    <x v="133"/>
    <s v="Non"/>
    <x v="133"/>
    <x v="75"/>
    <x v="126"/>
    <x v="0"/>
    <n v="162.81"/>
    <x v="0"/>
  </r>
  <r>
    <x v="5"/>
    <x v="3"/>
    <x v="0"/>
    <x v="134"/>
    <s v="Non"/>
    <x v="134"/>
    <x v="58"/>
    <x v="127"/>
    <x v="0"/>
    <n v="62.699999999999996"/>
    <x v="0"/>
  </r>
  <r>
    <x v="5"/>
    <x v="3"/>
    <x v="0"/>
    <x v="135"/>
    <s v="Non"/>
    <x v="135"/>
    <x v="76"/>
    <x v="128"/>
    <x v="0"/>
    <n v="62.16"/>
    <x v="0"/>
  </r>
  <r>
    <x v="5"/>
    <x v="3"/>
    <x v="0"/>
    <x v="136"/>
    <s v="Non"/>
    <x v="136"/>
    <x v="77"/>
    <x v="129"/>
    <x v="0"/>
    <n v="71.709999999999994"/>
    <x v="0"/>
  </r>
  <r>
    <x v="5"/>
    <x v="3"/>
    <x v="0"/>
    <x v="137"/>
    <s v="Non"/>
    <x v="137"/>
    <x v="78"/>
    <x v="130"/>
    <x v="0"/>
    <n v="47.6"/>
    <x v="0"/>
  </r>
  <r>
    <x v="5"/>
    <x v="3"/>
    <x v="0"/>
    <x v="138"/>
    <s v="Non"/>
    <x v="138"/>
    <x v="79"/>
    <x v="131"/>
    <x v="0"/>
    <n v="57.3"/>
    <x v="0"/>
  </r>
  <r>
    <x v="5"/>
    <x v="3"/>
    <x v="0"/>
    <x v="139"/>
    <s v="Non"/>
    <x v="139"/>
    <x v="80"/>
    <x v="132"/>
    <x v="0"/>
    <n v="88.56"/>
    <x v="0"/>
  </r>
  <r>
    <x v="5"/>
    <x v="3"/>
    <x v="0"/>
    <x v="140"/>
    <s v="Non"/>
    <x v="140"/>
    <x v="81"/>
    <x v="133"/>
    <x v="0"/>
    <n v="65.92"/>
    <x v="0"/>
  </r>
  <r>
    <x v="5"/>
    <x v="3"/>
    <x v="0"/>
    <x v="141"/>
    <s v="Non"/>
    <x v="141"/>
    <x v="82"/>
    <x v="134"/>
    <x v="0"/>
    <n v="162.4"/>
    <x v="0"/>
  </r>
  <r>
    <x v="5"/>
    <x v="3"/>
    <x v="0"/>
    <x v="142"/>
    <s v="Non"/>
    <x v="142"/>
    <x v="73"/>
    <x v="135"/>
    <x v="0"/>
    <n v="32.24"/>
    <x v="0"/>
  </r>
  <r>
    <x v="5"/>
    <x v="3"/>
    <x v="0"/>
    <x v="143"/>
    <s v="Non"/>
    <x v="143"/>
    <x v="18"/>
    <x v="136"/>
    <x v="0"/>
    <n v="18.746000000000002"/>
    <x v="0"/>
  </r>
  <r>
    <x v="5"/>
    <x v="3"/>
    <x v="0"/>
    <x v="144"/>
    <s v="Non"/>
    <x v="144"/>
    <x v="26"/>
    <x v="137"/>
    <x v="0"/>
    <n v="15.414"/>
    <x v="0"/>
  </r>
  <r>
    <x v="5"/>
    <x v="3"/>
    <x v="0"/>
    <x v="145"/>
    <s v="Non"/>
    <x v="145"/>
    <x v="83"/>
    <x v="138"/>
    <x v="0"/>
    <n v="28.672000000000004"/>
    <x v="0"/>
  </r>
  <r>
    <x v="5"/>
    <x v="3"/>
    <x v="0"/>
    <x v="146"/>
    <s v="Non"/>
    <x v="146"/>
    <x v="39"/>
    <x v="110"/>
    <x v="0"/>
    <n v="12.719999999999999"/>
    <x v="0"/>
  </r>
  <r>
    <x v="5"/>
    <x v="3"/>
    <x v="0"/>
    <x v="147"/>
    <s v="Non"/>
    <x v="147"/>
    <x v="3"/>
    <x v="139"/>
    <x v="0"/>
    <n v="17.36"/>
    <x v="0"/>
  </r>
  <r>
    <x v="5"/>
    <x v="3"/>
    <x v="0"/>
    <x v="148"/>
    <s v="Non"/>
    <x v="148"/>
    <x v="84"/>
    <x v="140"/>
    <x v="0"/>
    <n v="33.054000000000002"/>
    <x v="0"/>
  </r>
  <r>
    <x v="5"/>
    <x v="3"/>
    <x v="0"/>
    <x v="149"/>
    <s v="Non"/>
    <x v="149"/>
    <x v="2"/>
    <x v="141"/>
    <x v="0"/>
    <n v="7.46"/>
    <x v="0"/>
  </r>
  <r>
    <x v="5"/>
    <x v="3"/>
    <x v="0"/>
    <x v="150"/>
    <s v="Non"/>
    <x v="150"/>
    <x v="2"/>
    <x v="142"/>
    <x v="0"/>
    <n v="8.4499999999999993"/>
    <x v="0"/>
  </r>
  <r>
    <x v="5"/>
    <x v="3"/>
    <x v="0"/>
    <x v="151"/>
    <s v="Non"/>
    <x v="151"/>
    <x v="2"/>
    <x v="143"/>
    <x v="0"/>
    <n v="7.32"/>
    <x v="0"/>
  </r>
  <r>
    <x v="5"/>
    <x v="3"/>
    <x v="0"/>
    <x v="152"/>
    <s v="Non"/>
    <x v="152"/>
    <x v="2"/>
    <x v="144"/>
    <x v="0"/>
    <n v="8.75"/>
    <x v="0"/>
  </r>
  <r>
    <x v="5"/>
    <x v="3"/>
    <x v="0"/>
    <x v="153"/>
    <s v="Non"/>
    <x v="153"/>
    <x v="85"/>
    <x v="145"/>
    <x v="0"/>
    <n v="14.6165"/>
    <x v="0"/>
  </r>
  <r>
    <x v="5"/>
    <x v="3"/>
    <x v="0"/>
    <x v="154"/>
    <s v="Non"/>
    <x v="154"/>
    <x v="86"/>
    <x v="100"/>
    <x v="0"/>
    <n v="39.200000000000003"/>
    <x v="0"/>
  </r>
  <r>
    <x v="5"/>
    <x v="3"/>
    <x v="0"/>
    <x v="155"/>
    <s v="Non"/>
    <x v="155"/>
    <x v="2"/>
    <x v="146"/>
    <x v="0"/>
    <n v="7.53"/>
    <x v="0"/>
  </r>
  <r>
    <x v="5"/>
    <x v="3"/>
    <x v="0"/>
    <x v="156"/>
    <s v="Non"/>
    <x v="156"/>
    <x v="43"/>
    <x v="147"/>
    <x v="0"/>
    <n v="15.167000000000002"/>
    <x v="0"/>
  </r>
  <r>
    <x v="5"/>
    <x v="3"/>
    <x v="0"/>
    <x v="157"/>
    <s v="Non"/>
    <x v="157"/>
    <x v="3"/>
    <x v="148"/>
    <x v="0"/>
    <n v="14.84"/>
    <x v="0"/>
  </r>
  <r>
    <x v="5"/>
    <x v="3"/>
    <x v="0"/>
    <x v="158"/>
    <s v="Non"/>
    <x v="158"/>
    <x v="34"/>
    <x v="124"/>
    <x v="0"/>
    <n v="14"/>
    <x v="0"/>
  </r>
  <r>
    <x v="5"/>
    <x v="3"/>
    <x v="0"/>
    <x v="159"/>
    <s v="Non"/>
    <x v="159"/>
    <x v="3"/>
    <x v="149"/>
    <x v="0"/>
    <n v="15.72"/>
    <x v="0"/>
  </r>
  <r>
    <x v="5"/>
    <x v="3"/>
    <x v="0"/>
    <x v="160"/>
    <s v="Non"/>
    <x v="160"/>
    <x v="2"/>
    <x v="150"/>
    <x v="0"/>
    <n v="9.07"/>
    <x v="0"/>
  </r>
  <r>
    <x v="5"/>
    <x v="3"/>
    <x v="0"/>
    <x v="161"/>
    <s v="Non"/>
    <x v="161"/>
    <x v="3"/>
    <x v="151"/>
    <x v="0"/>
    <n v="13.1"/>
    <x v="0"/>
  </r>
  <r>
    <x v="5"/>
    <x v="3"/>
    <x v="0"/>
    <x v="162"/>
    <s v="Non"/>
    <x v="162"/>
    <x v="87"/>
    <x v="152"/>
    <x v="0"/>
    <n v="30.34"/>
    <x v="0"/>
  </r>
  <r>
    <x v="5"/>
    <x v="4"/>
    <x v="1"/>
    <x v="163"/>
    <s v="Non"/>
    <x v="163"/>
    <x v="88"/>
    <x v="153"/>
    <x v="0"/>
    <n v="387.99"/>
    <x v="0"/>
  </r>
  <r>
    <x v="5"/>
    <x v="4"/>
    <x v="1"/>
    <x v="164"/>
    <s v="Non"/>
    <x v="164"/>
    <x v="57"/>
    <x v="154"/>
    <x v="0"/>
    <n v="150"/>
    <x v="0"/>
  </r>
  <r>
    <x v="5"/>
    <x v="5"/>
    <x v="1"/>
    <x v="165"/>
    <s v="Non"/>
    <x v="165"/>
    <x v="89"/>
    <x v="94"/>
    <x v="0"/>
    <n v="1140.48"/>
    <x v="0"/>
  </r>
  <r>
    <x v="5"/>
    <x v="5"/>
    <x v="1"/>
    <x v="166"/>
    <s v="Non"/>
    <x v="166"/>
    <x v="90"/>
    <x v="155"/>
    <x v="0"/>
    <n v="268.92"/>
    <x v="0"/>
  </r>
  <r>
    <x v="5"/>
    <x v="5"/>
    <x v="1"/>
    <x v="167"/>
    <s v="Non"/>
    <x v="167"/>
    <x v="59"/>
    <x v="109"/>
    <x v="0"/>
    <n v="142.1"/>
    <x v="0"/>
  </r>
  <r>
    <x v="5"/>
    <x v="5"/>
    <x v="1"/>
    <x v="168"/>
    <s v="Non"/>
    <x v="168"/>
    <x v="91"/>
    <x v="156"/>
    <x v="0"/>
    <n v="380.25"/>
    <x v="0"/>
  </r>
  <r>
    <x v="5"/>
    <x v="5"/>
    <x v="1"/>
    <x v="169"/>
    <s v="Non"/>
    <x v="169"/>
    <x v="92"/>
    <x v="157"/>
    <x v="0"/>
    <n v="333.26"/>
    <x v="0"/>
  </r>
  <r>
    <x v="5"/>
    <x v="5"/>
    <x v="1"/>
    <x v="170"/>
    <s v="Non"/>
    <x v="170"/>
    <x v="53"/>
    <x v="158"/>
    <x v="0"/>
    <n v="100.75"/>
    <x v="0"/>
  </r>
  <r>
    <x v="5"/>
    <x v="5"/>
    <x v="1"/>
    <x v="171"/>
    <s v="Non"/>
    <x v="171"/>
    <x v="93"/>
    <x v="159"/>
    <x v="0"/>
    <n v="287.28000000000003"/>
    <x v="0"/>
  </r>
  <r>
    <x v="5"/>
    <x v="5"/>
    <x v="1"/>
    <x v="172"/>
    <s v="Non"/>
    <x v="172"/>
    <x v="69"/>
    <x v="160"/>
    <x v="0"/>
    <n v="174.20000000000002"/>
    <x v="0"/>
  </r>
  <r>
    <x v="5"/>
    <x v="5"/>
    <x v="1"/>
    <x v="173"/>
    <s v="Non"/>
    <x v="173"/>
    <x v="38"/>
    <x v="161"/>
    <x v="0"/>
    <n v="69"/>
    <x v="0"/>
  </r>
  <r>
    <x v="5"/>
    <x v="6"/>
    <x v="0"/>
    <x v="174"/>
    <s v="Non"/>
    <x v="174"/>
    <x v="59"/>
    <x v="126"/>
    <x v="0"/>
    <n v="28.35"/>
    <x v="0"/>
  </r>
  <r>
    <x v="5"/>
    <x v="6"/>
    <x v="0"/>
    <x v="175"/>
    <s v="Non"/>
    <x v="175"/>
    <x v="94"/>
    <x v="162"/>
    <x v="0"/>
    <n v="55.300000000000004"/>
    <x v="0"/>
  </r>
  <r>
    <x v="5"/>
    <x v="6"/>
    <x v="0"/>
    <x v="176"/>
    <s v="Non"/>
    <x v="176"/>
    <x v="95"/>
    <x v="163"/>
    <x v="0"/>
    <n v="290.29000000000002"/>
    <x v="0"/>
  </r>
  <r>
    <x v="5"/>
    <x v="6"/>
    <x v="0"/>
    <x v="177"/>
    <s v="Non"/>
    <x v="177"/>
    <x v="76"/>
    <x v="164"/>
    <x v="0"/>
    <n v="290.82"/>
    <x v="0"/>
  </r>
  <r>
    <x v="5"/>
    <x v="6"/>
    <x v="0"/>
    <x v="178"/>
    <s v="Non"/>
    <x v="178"/>
    <x v="96"/>
    <x v="165"/>
    <x v="0"/>
    <n v="67.319999999999993"/>
    <x v="0"/>
  </r>
  <r>
    <x v="5"/>
    <x v="6"/>
    <x v="0"/>
    <x v="179"/>
    <s v="Non"/>
    <x v="179"/>
    <x v="97"/>
    <x v="165"/>
    <x v="0"/>
    <n v="45.54"/>
    <x v="0"/>
  </r>
  <r>
    <x v="5"/>
    <x v="6"/>
    <x v="0"/>
    <x v="180"/>
    <s v="Non"/>
    <x v="180"/>
    <x v="98"/>
    <x v="166"/>
    <x v="0"/>
    <n v="49.64"/>
    <x v="0"/>
  </r>
  <r>
    <x v="5"/>
    <x v="6"/>
    <x v="0"/>
    <x v="181"/>
    <s v="Non"/>
    <x v="181"/>
    <x v="79"/>
    <x v="167"/>
    <x v="0"/>
    <n v="30"/>
    <x v="0"/>
  </r>
  <r>
    <x v="5"/>
    <x v="6"/>
    <x v="0"/>
    <x v="182"/>
    <s v="Non"/>
    <x v="182"/>
    <x v="99"/>
    <x v="101"/>
    <x v="0"/>
    <n v="102"/>
    <x v="0"/>
  </r>
  <r>
    <x v="5"/>
    <x v="6"/>
    <x v="0"/>
    <x v="183"/>
    <s v="Non"/>
    <x v="183"/>
    <x v="100"/>
    <x v="168"/>
    <x v="0"/>
    <n v="91.26"/>
    <x v="0"/>
  </r>
  <r>
    <x v="5"/>
    <x v="6"/>
    <x v="0"/>
    <x v="184"/>
    <s v="Non"/>
    <x v="184"/>
    <x v="101"/>
    <x v="168"/>
    <x v="0"/>
    <n v="49.14"/>
    <x v="0"/>
  </r>
  <r>
    <x v="5"/>
    <x v="6"/>
    <x v="0"/>
    <x v="185"/>
    <s v="Non"/>
    <x v="185"/>
    <x v="62"/>
    <x v="132"/>
    <x v="0"/>
    <n v="52.92"/>
    <x v="0"/>
  </r>
  <r>
    <x v="5"/>
    <x v="6"/>
    <x v="0"/>
    <x v="186"/>
    <s v="Non"/>
    <x v="186"/>
    <x v="96"/>
    <x v="169"/>
    <x v="0"/>
    <n v="85"/>
    <x v="0"/>
  </r>
  <r>
    <x v="5"/>
    <x v="6"/>
    <x v="0"/>
    <x v="187"/>
    <s v="Non"/>
    <x v="187"/>
    <x v="102"/>
    <x v="170"/>
    <x v="0"/>
    <n v="103.24"/>
    <x v="0"/>
  </r>
  <r>
    <x v="5"/>
    <x v="6"/>
    <x v="0"/>
    <x v="188"/>
    <s v="Non"/>
    <x v="188"/>
    <x v="92"/>
    <x v="135"/>
    <x v="0"/>
    <n v="47.12"/>
    <x v="0"/>
  </r>
  <r>
    <x v="5"/>
    <x v="6"/>
    <x v="0"/>
    <x v="189"/>
    <s v="Non"/>
    <x v="189"/>
    <x v="103"/>
    <x v="170"/>
    <x v="0"/>
    <n v="19.72"/>
    <x v="0"/>
  </r>
  <r>
    <x v="5"/>
    <x v="6"/>
    <x v="0"/>
    <x v="190"/>
    <s v="Non"/>
    <x v="190"/>
    <x v="104"/>
    <x v="171"/>
    <x v="0"/>
    <n v="107.01"/>
    <x v="0"/>
  </r>
  <r>
    <x v="5"/>
    <x v="6"/>
    <x v="0"/>
    <x v="191"/>
    <s v="Non"/>
    <x v="191"/>
    <x v="67"/>
    <x v="165"/>
    <x v="0"/>
    <n v="18.809999999999999"/>
    <x v="0"/>
  </r>
  <r>
    <x v="5"/>
    <x v="6"/>
    <x v="0"/>
    <x v="192"/>
    <s v="Non"/>
    <x v="192"/>
    <x v="105"/>
    <x v="172"/>
    <x v="0"/>
    <n v="301.79000000000002"/>
    <x v="0"/>
  </r>
  <r>
    <x v="5"/>
    <x v="6"/>
    <x v="0"/>
    <x v="193"/>
    <s v="Non"/>
    <x v="193"/>
    <x v="106"/>
    <x v="173"/>
    <x v="0"/>
    <n v="432.15000000000003"/>
    <x v="0"/>
  </r>
  <r>
    <x v="5"/>
    <x v="6"/>
    <x v="0"/>
    <x v="194"/>
    <s v="Non"/>
    <x v="194"/>
    <x v="107"/>
    <x v="174"/>
    <x v="0"/>
    <n v="454.14"/>
    <x v="0"/>
  </r>
  <r>
    <x v="5"/>
    <x v="6"/>
    <x v="0"/>
    <x v="195"/>
    <s v="Non"/>
    <x v="195"/>
    <x v="108"/>
    <x v="104"/>
    <x v="0"/>
    <n v="1118.48"/>
    <x v="0"/>
  </r>
  <r>
    <x v="5"/>
    <x v="6"/>
    <x v="0"/>
    <x v="196"/>
    <s v="Non"/>
    <x v="196"/>
    <x v="109"/>
    <x v="175"/>
    <x v="0"/>
    <n v="709.05"/>
    <x v="0"/>
  </r>
  <r>
    <x v="5"/>
    <x v="6"/>
    <x v="0"/>
    <x v="197"/>
    <s v="Non"/>
    <x v="197"/>
    <x v="106"/>
    <x v="156"/>
    <x v="0"/>
    <n v="654.03000000000009"/>
    <x v="0"/>
  </r>
  <r>
    <x v="5"/>
    <x v="6"/>
    <x v="0"/>
    <x v="198"/>
    <s v="Non"/>
    <x v="198"/>
    <x v="73"/>
    <x v="176"/>
    <x v="0"/>
    <n v="18.72"/>
    <x v="0"/>
  </r>
  <r>
    <x v="5"/>
    <x v="6"/>
    <x v="0"/>
    <x v="199"/>
    <s v="Non"/>
    <x v="199"/>
    <x v="59"/>
    <x v="177"/>
    <x v="0"/>
    <n v="26.25"/>
    <x v="0"/>
  </r>
  <r>
    <x v="5"/>
    <x v="6"/>
    <x v="0"/>
    <x v="200"/>
    <s v="Non"/>
    <x v="200"/>
    <x v="110"/>
    <x v="178"/>
    <x v="0"/>
    <n v="22.080000000000002"/>
    <x v="0"/>
  </r>
  <r>
    <x v="5"/>
    <x v="6"/>
    <x v="0"/>
    <x v="201"/>
    <s v="Non"/>
    <x v="201"/>
    <x v="79"/>
    <x v="179"/>
    <x v="0"/>
    <n v="77.400000000000006"/>
    <x v="0"/>
  </r>
  <r>
    <x v="5"/>
    <x v="6"/>
    <x v="0"/>
    <x v="202"/>
    <s v="Non"/>
    <x v="202"/>
    <x v="111"/>
    <x v="180"/>
    <x v="0"/>
    <n v="60.839999999999996"/>
    <x v="0"/>
  </r>
  <r>
    <x v="5"/>
    <x v="6"/>
    <x v="0"/>
    <x v="203"/>
    <s v="Non"/>
    <x v="203"/>
    <x v="112"/>
    <x v="181"/>
    <x v="0"/>
    <n v="41.519999999999996"/>
    <x v="0"/>
  </r>
  <r>
    <x v="5"/>
    <x v="6"/>
    <x v="0"/>
    <x v="204"/>
    <s v="Non"/>
    <x v="204"/>
    <x v="53"/>
    <x v="182"/>
    <x v="0"/>
    <n v="21"/>
    <x v="0"/>
  </r>
  <r>
    <x v="5"/>
    <x v="6"/>
    <x v="0"/>
    <x v="205"/>
    <s v="Non"/>
    <x v="205"/>
    <x v="110"/>
    <x v="183"/>
    <x v="0"/>
    <n v="19.86"/>
    <x v="0"/>
  </r>
  <r>
    <x v="5"/>
    <x v="6"/>
    <x v="0"/>
    <x v="206"/>
    <s v="Non"/>
    <x v="206"/>
    <x v="113"/>
    <x v="184"/>
    <x v="0"/>
    <n v="47.2"/>
    <x v="0"/>
  </r>
  <r>
    <x v="5"/>
    <x v="6"/>
    <x v="0"/>
    <x v="207"/>
    <s v="Non"/>
    <x v="207"/>
    <x v="114"/>
    <x v="169"/>
    <x v="0"/>
    <n v="122.5"/>
    <x v="0"/>
  </r>
  <r>
    <x v="5"/>
    <x v="6"/>
    <x v="0"/>
    <x v="208"/>
    <s v="Non"/>
    <x v="208"/>
    <x v="76"/>
    <x v="164"/>
    <x v="0"/>
    <n v="290.82"/>
    <x v="0"/>
  </r>
  <r>
    <x v="5"/>
    <x v="6"/>
    <x v="0"/>
    <x v="209"/>
    <s v="Non"/>
    <x v="209"/>
    <x v="63"/>
    <x v="185"/>
    <x v="0"/>
    <n v="141.85999999999999"/>
    <x v="0"/>
  </r>
  <r>
    <x v="0"/>
    <x v="0"/>
    <x v="0"/>
    <x v="0"/>
    <s v="Non"/>
    <x v="0"/>
    <x v="115"/>
    <x v="0"/>
    <x v="1"/>
    <n v="29.498999999999999"/>
    <x v="0"/>
  </r>
  <r>
    <x v="0"/>
    <x v="0"/>
    <x v="0"/>
    <x v="1"/>
    <s v="Non"/>
    <x v="1"/>
    <x v="2"/>
    <x v="1"/>
    <x v="1"/>
    <n v="50.1"/>
    <x v="0"/>
  </r>
  <r>
    <x v="0"/>
    <x v="0"/>
    <x v="0"/>
    <x v="2"/>
    <s v="Non"/>
    <x v="2"/>
    <x v="1"/>
    <x v="2"/>
    <x v="1"/>
    <n v="53.577000000000005"/>
    <x v="0"/>
  </r>
  <r>
    <x v="0"/>
    <x v="0"/>
    <x v="0"/>
    <x v="3"/>
    <s v="Non"/>
    <x v="3"/>
    <x v="19"/>
    <x v="3"/>
    <x v="1"/>
    <n v="30.049499999999998"/>
    <x v="0"/>
  </r>
  <r>
    <x v="0"/>
    <x v="0"/>
    <x v="0"/>
    <x v="4"/>
    <s v="Non"/>
    <x v="4"/>
    <x v="4"/>
    <x v="4"/>
    <x v="1"/>
    <n v="101.92"/>
    <x v="0"/>
  </r>
  <r>
    <x v="0"/>
    <x v="0"/>
    <x v="0"/>
    <x v="5"/>
    <s v="Non"/>
    <x v="5"/>
    <x v="116"/>
    <x v="5"/>
    <x v="1"/>
    <n v="22.547999999999998"/>
    <x v="0"/>
  </r>
  <r>
    <x v="0"/>
    <x v="0"/>
    <x v="0"/>
    <x v="6"/>
    <s v="Non"/>
    <x v="6"/>
    <x v="15"/>
    <x v="6"/>
    <x v="1"/>
    <n v="31.504000000000005"/>
    <x v="0"/>
  </r>
  <r>
    <x v="0"/>
    <x v="0"/>
    <x v="0"/>
    <x v="7"/>
    <s v="Non"/>
    <x v="7"/>
    <x v="36"/>
    <x v="7"/>
    <x v="1"/>
    <n v="39.375"/>
    <x v="0"/>
  </r>
  <r>
    <x v="0"/>
    <x v="0"/>
    <x v="0"/>
    <x v="8"/>
    <s v="Non"/>
    <x v="8"/>
    <x v="23"/>
    <x v="8"/>
    <x v="1"/>
    <n v="40.832000000000001"/>
    <x v="0"/>
  </r>
  <r>
    <x v="0"/>
    <x v="0"/>
    <x v="0"/>
    <x v="9"/>
    <s v="Non"/>
    <x v="9"/>
    <x v="20"/>
    <x v="9"/>
    <x v="1"/>
    <n v="22.04"/>
    <x v="0"/>
  </r>
  <r>
    <x v="0"/>
    <x v="0"/>
    <x v="0"/>
    <x v="10"/>
    <s v="Non"/>
    <x v="10"/>
    <x v="117"/>
    <x v="10"/>
    <x v="1"/>
    <n v="111.24749999999999"/>
    <x v="0"/>
  </r>
  <r>
    <x v="0"/>
    <x v="0"/>
    <x v="0"/>
    <x v="11"/>
    <s v="Non"/>
    <x v="11"/>
    <x v="118"/>
    <x v="11"/>
    <x v="1"/>
    <n v="60.751000000000005"/>
    <x v="0"/>
  </r>
  <r>
    <x v="0"/>
    <x v="0"/>
    <x v="0"/>
    <x v="12"/>
    <s v="Non"/>
    <x v="12"/>
    <x v="11"/>
    <x v="12"/>
    <x v="1"/>
    <n v="16.745999999999999"/>
    <x v="0"/>
  </r>
  <r>
    <x v="0"/>
    <x v="0"/>
    <x v="0"/>
    <x v="13"/>
    <s v="Non"/>
    <x v="13"/>
    <x v="12"/>
    <x v="13"/>
    <x v="1"/>
    <n v="41.257999999999996"/>
    <x v="0"/>
  </r>
  <r>
    <x v="0"/>
    <x v="0"/>
    <x v="0"/>
    <x v="14"/>
    <s v="Non"/>
    <x v="14"/>
    <x v="119"/>
    <x v="14"/>
    <x v="1"/>
    <n v="113.75"/>
    <x v="0"/>
  </r>
  <r>
    <x v="0"/>
    <x v="0"/>
    <x v="0"/>
    <x v="16"/>
    <s v="Non"/>
    <x v="16"/>
    <x v="2"/>
    <x v="16"/>
    <x v="1"/>
    <n v="174.16"/>
    <x v="0"/>
  </r>
  <r>
    <x v="0"/>
    <x v="0"/>
    <x v="0"/>
    <x v="17"/>
    <s v="Non"/>
    <x v="17"/>
    <x v="2"/>
    <x v="17"/>
    <x v="1"/>
    <n v="31.7"/>
    <x v="0"/>
  </r>
  <r>
    <x v="0"/>
    <x v="0"/>
    <x v="0"/>
    <x v="19"/>
    <s v="Non"/>
    <x v="19"/>
    <x v="2"/>
    <x v="19"/>
    <x v="1"/>
    <n v="39.159999999999997"/>
    <x v="0"/>
  </r>
  <r>
    <x v="0"/>
    <x v="0"/>
    <x v="0"/>
    <x v="20"/>
    <s v="Non"/>
    <x v="20"/>
    <x v="49"/>
    <x v="20"/>
    <x v="1"/>
    <n v="134.29999999999998"/>
    <x v="0"/>
  </r>
  <r>
    <x v="0"/>
    <x v="0"/>
    <x v="0"/>
    <x v="21"/>
    <s v="Non"/>
    <x v="21"/>
    <x v="0"/>
    <x v="21"/>
    <x v="1"/>
    <n v="16.887499999999999"/>
    <x v="0"/>
  </r>
  <r>
    <x v="0"/>
    <x v="0"/>
    <x v="0"/>
    <x v="22"/>
    <s v="Non"/>
    <x v="22"/>
    <x v="22"/>
    <x v="22"/>
    <x v="1"/>
    <n v="25.326999999999998"/>
    <x v="0"/>
  </r>
  <r>
    <x v="0"/>
    <x v="0"/>
    <x v="0"/>
    <x v="23"/>
    <s v="Non"/>
    <x v="23"/>
    <x v="120"/>
    <x v="23"/>
    <x v="1"/>
    <n v="73.80449999999999"/>
    <x v="0"/>
  </r>
  <r>
    <x v="0"/>
    <x v="0"/>
    <x v="0"/>
    <x v="24"/>
    <s v="Non"/>
    <x v="24"/>
    <x v="3"/>
    <x v="24"/>
    <x v="1"/>
    <n v="25.72"/>
    <x v="0"/>
  </r>
  <r>
    <x v="0"/>
    <x v="0"/>
    <x v="0"/>
    <x v="25"/>
    <s v="Non"/>
    <x v="25"/>
    <x v="15"/>
    <x v="25"/>
    <x v="1"/>
    <n v="36.575000000000003"/>
    <x v="0"/>
  </r>
  <r>
    <x v="0"/>
    <x v="0"/>
    <x v="0"/>
    <x v="26"/>
    <s v="Non"/>
    <x v="26"/>
    <x v="121"/>
    <x v="26"/>
    <x v="1"/>
    <n v="119.77499999999999"/>
    <x v="0"/>
  </r>
  <r>
    <x v="0"/>
    <x v="0"/>
    <x v="0"/>
    <x v="27"/>
    <s v="Non"/>
    <x v="27"/>
    <x v="122"/>
    <x v="27"/>
    <x v="1"/>
    <n v="54.6"/>
    <x v="0"/>
  </r>
  <r>
    <x v="0"/>
    <x v="0"/>
    <x v="0"/>
    <x v="28"/>
    <s v="Non"/>
    <x v="28"/>
    <x v="2"/>
    <x v="28"/>
    <x v="1"/>
    <n v="29.58"/>
    <x v="0"/>
  </r>
  <r>
    <x v="0"/>
    <x v="0"/>
    <x v="0"/>
    <x v="29"/>
    <s v="Non"/>
    <x v="29"/>
    <x v="2"/>
    <x v="29"/>
    <x v="1"/>
    <n v="72.08"/>
    <x v="0"/>
  </r>
  <r>
    <x v="0"/>
    <x v="0"/>
    <x v="0"/>
    <x v="30"/>
    <s v="Non"/>
    <x v="30"/>
    <x v="21"/>
    <x v="30"/>
    <x v="1"/>
    <n v="16"/>
    <x v="0"/>
  </r>
  <r>
    <x v="0"/>
    <x v="0"/>
    <x v="0"/>
    <x v="31"/>
    <s v="Non"/>
    <x v="31"/>
    <x v="3"/>
    <x v="31"/>
    <x v="1"/>
    <n v="149.56"/>
    <x v="0"/>
  </r>
  <r>
    <x v="0"/>
    <x v="0"/>
    <x v="0"/>
    <x v="32"/>
    <s v="Non"/>
    <x v="32"/>
    <x v="21"/>
    <x v="32"/>
    <x v="1"/>
    <n v="14.5"/>
    <x v="0"/>
  </r>
  <r>
    <x v="0"/>
    <x v="0"/>
    <x v="0"/>
    <x v="33"/>
    <s v="Non"/>
    <x v="33"/>
    <x v="20"/>
    <x v="33"/>
    <x v="1"/>
    <n v="9.48"/>
    <x v="0"/>
  </r>
  <r>
    <x v="0"/>
    <x v="0"/>
    <x v="0"/>
    <x v="34"/>
    <s v="Non"/>
    <x v="34"/>
    <x v="115"/>
    <x v="34"/>
    <x v="1"/>
    <n v="4.05"/>
    <x v="0"/>
  </r>
  <r>
    <x v="0"/>
    <x v="0"/>
    <x v="0"/>
    <x v="35"/>
    <s v="Non"/>
    <x v="35"/>
    <x v="23"/>
    <x v="35"/>
    <x v="1"/>
    <n v="15"/>
    <x v="0"/>
  </r>
  <r>
    <x v="0"/>
    <x v="0"/>
    <x v="0"/>
    <x v="36"/>
    <s v="Non"/>
    <x v="36"/>
    <x v="2"/>
    <x v="36"/>
    <x v="1"/>
    <n v="71.010000000000005"/>
    <x v="0"/>
  </r>
  <r>
    <x v="0"/>
    <x v="0"/>
    <x v="0"/>
    <x v="37"/>
    <s v="Non"/>
    <x v="37"/>
    <x v="36"/>
    <x v="37"/>
    <x v="1"/>
    <n v="11.0625"/>
    <x v="0"/>
  </r>
  <r>
    <x v="0"/>
    <x v="0"/>
    <x v="2"/>
    <x v="210"/>
    <s v="Non"/>
    <x v="210"/>
    <x v="110"/>
    <x v="186"/>
    <x v="1"/>
    <n v="131.04"/>
    <x v="0"/>
  </r>
  <r>
    <x v="0"/>
    <x v="0"/>
    <x v="2"/>
    <x v="211"/>
    <s v="Non"/>
    <x v="211"/>
    <x v="1"/>
    <x v="18"/>
    <x v="1"/>
    <n v="29.096999999999998"/>
    <x v="0"/>
  </r>
  <r>
    <x v="1"/>
    <x v="0"/>
    <x v="0"/>
    <x v="38"/>
    <s v="Non"/>
    <x v="38"/>
    <x v="115"/>
    <x v="38"/>
    <x v="1"/>
    <n v="4.9379999999999997"/>
    <x v="0"/>
  </r>
  <r>
    <x v="1"/>
    <x v="0"/>
    <x v="0"/>
    <x v="39"/>
    <s v="Non"/>
    <x v="39"/>
    <x v="3"/>
    <x v="39"/>
    <x v="1"/>
    <n v="100.58"/>
    <x v="0"/>
  </r>
  <r>
    <x v="1"/>
    <x v="0"/>
    <x v="0"/>
    <x v="40"/>
    <s v="Non"/>
    <x v="40"/>
    <x v="16"/>
    <x v="40"/>
    <x v="1"/>
    <n v="105.822"/>
    <x v="0"/>
  </r>
  <r>
    <x v="1"/>
    <x v="0"/>
    <x v="0"/>
    <x v="41"/>
    <s v="Non"/>
    <x v="41"/>
    <x v="1"/>
    <x v="40"/>
    <x v="1"/>
    <n v="52.911000000000001"/>
    <x v="0"/>
  </r>
  <r>
    <x v="1"/>
    <x v="0"/>
    <x v="0"/>
    <x v="42"/>
    <s v="Non"/>
    <x v="42"/>
    <x v="39"/>
    <x v="41"/>
    <x v="1"/>
    <n v="52.608000000000004"/>
    <x v="0"/>
  </r>
  <r>
    <x v="1"/>
    <x v="0"/>
    <x v="0"/>
    <x v="43"/>
    <s v="Non"/>
    <x v="43"/>
    <x v="11"/>
    <x v="42"/>
    <x v="1"/>
    <n v="17.447999999999997"/>
    <x v="0"/>
  </r>
  <r>
    <x v="1"/>
    <x v="0"/>
    <x v="0"/>
    <x v="44"/>
    <s v="Non"/>
    <x v="44"/>
    <x v="123"/>
    <x v="43"/>
    <x v="1"/>
    <n v="6.83"/>
    <x v="0"/>
  </r>
  <r>
    <x v="1"/>
    <x v="0"/>
    <x v="0"/>
    <x v="45"/>
    <s v="Non"/>
    <x v="45"/>
    <x v="3"/>
    <x v="44"/>
    <x v="1"/>
    <n v="131.5"/>
    <x v="0"/>
  </r>
  <r>
    <x v="1"/>
    <x v="0"/>
    <x v="0"/>
    <x v="46"/>
    <s v="Non"/>
    <x v="46"/>
    <x v="26"/>
    <x v="45"/>
    <x v="1"/>
    <n v="46.179000000000002"/>
    <x v="0"/>
  </r>
  <r>
    <x v="1"/>
    <x v="0"/>
    <x v="0"/>
    <x v="47"/>
    <s v="Non"/>
    <x v="47"/>
    <x v="43"/>
    <x v="46"/>
    <x v="1"/>
    <n v="68.584999999999994"/>
    <x v="0"/>
  </r>
  <r>
    <x v="1"/>
    <x v="0"/>
    <x v="0"/>
    <x v="48"/>
    <s v="Non"/>
    <x v="48"/>
    <x v="124"/>
    <x v="47"/>
    <x v="1"/>
    <n v="102.102"/>
    <x v="0"/>
  </r>
  <r>
    <x v="1"/>
    <x v="0"/>
    <x v="0"/>
    <x v="49"/>
    <s v="Non"/>
    <x v="49"/>
    <x v="19"/>
    <x v="43"/>
    <x v="1"/>
    <n v="66.592500000000001"/>
    <x v="0"/>
  </r>
  <r>
    <x v="1"/>
    <x v="0"/>
    <x v="0"/>
    <x v="50"/>
    <s v="Non"/>
    <x v="50"/>
    <x v="29"/>
    <x v="48"/>
    <x v="1"/>
    <n v="82.324000000000012"/>
    <x v="0"/>
  </r>
  <r>
    <x v="2"/>
    <x v="0"/>
    <x v="0"/>
    <x v="51"/>
    <s v="Non"/>
    <x v="51"/>
    <x v="125"/>
    <x v="49"/>
    <x v="1"/>
    <n v="7.3369999999999989"/>
    <x v="0"/>
  </r>
  <r>
    <x v="2"/>
    <x v="0"/>
    <x v="0"/>
    <x v="52"/>
    <s v="Non"/>
    <x v="52"/>
    <x v="31"/>
    <x v="50"/>
    <x v="1"/>
    <n v="8.2880000000000003"/>
    <x v="0"/>
  </r>
  <r>
    <x v="2"/>
    <x v="0"/>
    <x v="0"/>
    <x v="53"/>
    <s v="Non"/>
    <x v="53"/>
    <x v="26"/>
    <x v="51"/>
    <x v="1"/>
    <n v="12.936000000000002"/>
    <x v="0"/>
  </r>
  <r>
    <x v="2"/>
    <x v="0"/>
    <x v="0"/>
    <x v="54"/>
    <s v="Non"/>
    <x v="54"/>
    <x v="32"/>
    <x v="52"/>
    <x v="1"/>
    <n v="7.8910000000000009"/>
    <x v="0"/>
  </r>
  <r>
    <x v="2"/>
    <x v="0"/>
    <x v="0"/>
    <x v="55"/>
    <s v="Non"/>
    <x v="55"/>
    <x v="23"/>
    <x v="53"/>
    <x v="1"/>
    <n v="4.8960000000000008"/>
    <x v="0"/>
  </r>
  <r>
    <x v="2"/>
    <x v="0"/>
    <x v="0"/>
    <x v="56"/>
    <s v="Non"/>
    <x v="56"/>
    <x v="21"/>
    <x v="54"/>
    <x v="1"/>
    <n v="3.6360000000000001"/>
    <x v="0"/>
  </r>
  <r>
    <x v="2"/>
    <x v="0"/>
    <x v="0"/>
    <x v="57"/>
    <s v="Non"/>
    <x v="57"/>
    <x v="126"/>
    <x v="55"/>
    <x v="1"/>
    <n v="1.526"/>
    <x v="0"/>
  </r>
  <r>
    <x v="2"/>
    <x v="0"/>
    <x v="0"/>
    <x v="58"/>
    <s v="Non"/>
    <x v="58"/>
    <x v="25"/>
    <x v="56"/>
    <x v="1"/>
    <n v="40.963999999999999"/>
    <x v="0"/>
  </r>
  <r>
    <x v="2"/>
    <x v="0"/>
    <x v="0"/>
    <x v="59"/>
    <s v="Non"/>
    <x v="59"/>
    <x v="18"/>
    <x v="57"/>
    <x v="1"/>
    <n v="70.355999999999995"/>
    <x v="0"/>
  </r>
  <r>
    <x v="2"/>
    <x v="0"/>
    <x v="0"/>
    <x v="60"/>
    <s v="Non"/>
    <x v="60"/>
    <x v="35"/>
    <x v="58"/>
    <x v="1"/>
    <n v="160.65"/>
    <x v="0"/>
  </r>
  <r>
    <x v="2"/>
    <x v="0"/>
    <x v="0"/>
    <x v="61"/>
    <s v="Non"/>
    <x v="61"/>
    <x v="3"/>
    <x v="59"/>
    <x v="1"/>
    <n v="247.22"/>
    <x v="0"/>
  </r>
  <r>
    <x v="2"/>
    <x v="0"/>
    <x v="0"/>
    <x v="62"/>
    <s v="Non"/>
    <x v="62"/>
    <x v="6"/>
    <x v="60"/>
    <x v="1"/>
    <n v="23.268000000000001"/>
    <x v="0"/>
  </r>
  <r>
    <x v="2"/>
    <x v="0"/>
    <x v="0"/>
    <x v="63"/>
    <s v="Non"/>
    <x v="63"/>
    <x v="22"/>
    <x v="61"/>
    <x v="1"/>
    <n v="68.438000000000002"/>
    <x v="0"/>
  </r>
  <r>
    <x v="2"/>
    <x v="0"/>
    <x v="0"/>
    <x v="64"/>
    <s v="Non"/>
    <x v="64"/>
    <x v="2"/>
    <x v="62"/>
    <x v="1"/>
    <n v="35.020000000000003"/>
    <x v="0"/>
  </r>
  <r>
    <x v="3"/>
    <x v="0"/>
    <x v="0"/>
    <x v="65"/>
    <s v="Non"/>
    <x v="65"/>
    <x v="29"/>
    <x v="63"/>
    <x v="1"/>
    <n v="38.302000000000007"/>
    <x v="0"/>
  </r>
  <r>
    <x v="3"/>
    <x v="0"/>
    <x v="0"/>
    <x v="66"/>
    <s v="Non"/>
    <x v="66"/>
    <x v="3"/>
    <x v="64"/>
    <x v="1"/>
    <n v="32.340000000000003"/>
    <x v="0"/>
  </r>
  <r>
    <x v="3"/>
    <x v="0"/>
    <x v="0"/>
    <x v="67"/>
    <s v="Non"/>
    <x v="67"/>
    <x v="39"/>
    <x v="65"/>
    <x v="1"/>
    <n v="25.992000000000001"/>
    <x v="0"/>
  </r>
  <r>
    <x v="3"/>
    <x v="0"/>
    <x v="0"/>
    <x v="68"/>
    <s v="Non"/>
    <x v="68"/>
    <x v="2"/>
    <x v="66"/>
    <x v="1"/>
    <n v="16.95"/>
    <x v="0"/>
  </r>
  <r>
    <x v="3"/>
    <x v="0"/>
    <x v="0"/>
    <x v="69"/>
    <s v="Non"/>
    <x v="69"/>
    <x v="3"/>
    <x v="67"/>
    <x v="1"/>
    <n v="23.02"/>
    <x v="0"/>
  </r>
  <r>
    <x v="3"/>
    <x v="0"/>
    <x v="0"/>
    <x v="70"/>
    <s v="Non"/>
    <x v="70"/>
    <x v="127"/>
    <x v="68"/>
    <x v="1"/>
    <n v="452.76"/>
    <x v="0"/>
  </r>
  <r>
    <x v="3"/>
    <x v="0"/>
    <x v="0"/>
    <x v="71"/>
    <s v="Non"/>
    <x v="71"/>
    <x v="128"/>
    <x v="69"/>
    <x v="1"/>
    <n v="94.503"/>
    <x v="0"/>
  </r>
  <r>
    <x v="3"/>
    <x v="0"/>
    <x v="0"/>
    <x v="72"/>
    <s v="Non"/>
    <x v="72"/>
    <x v="24"/>
    <x v="70"/>
    <x v="1"/>
    <n v="62.37"/>
    <x v="0"/>
  </r>
  <r>
    <x v="3"/>
    <x v="0"/>
    <x v="0"/>
    <x v="73"/>
    <s v="Non"/>
    <x v="73"/>
    <x v="34"/>
    <x v="71"/>
    <x v="1"/>
    <n v="32.816000000000003"/>
    <x v="0"/>
  </r>
  <r>
    <x v="3"/>
    <x v="0"/>
    <x v="0"/>
    <x v="74"/>
    <s v="Non"/>
    <x v="74"/>
    <x v="115"/>
    <x v="72"/>
    <x v="1"/>
    <n v="5.5860000000000003"/>
    <x v="0"/>
  </r>
  <r>
    <x v="3"/>
    <x v="0"/>
    <x v="0"/>
    <x v="75"/>
    <s v="Non"/>
    <x v="75"/>
    <x v="129"/>
    <x v="73"/>
    <x v="1"/>
    <n v="312.56799999999998"/>
    <x v="0"/>
  </r>
  <r>
    <x v="3"/>
    <x v="0"/>
    <x v="0"/>
    <x v="76"/>
    <s v="Non"/>
    <x v="76"/>
    <x v="19"/>
    <x v="74"/>
    <x v="1"/>
    <n v="25.174499999999998"/>
    <x v="0"/>
  </r>
  <r>
    <x v="3"/>
    <x v="0"/>
    <x v="0"/>
    <x v="77"/>
    <s v="Non"/>
    <x v="77"/>
    <x v="130"/>
    <x v="75"/>
    <x v="1"/>
    <n v="83.7"/>
    <x v="0"/>
  </r>
  <r>
    <x v="3"/>
    <x v="0"/>
    <x v="0"/>
    <x v="78"/>
    <s v="Non"/>
    <x v="78"/>
    <x v="1"/>
    <x v="76"/>
    <x v="1"/>
    <n v="19.350000000000001"/>
    <x v="0"/>
  </r>
  <r>
    <x v="3"/>
    <x v="0"/>
    <x v="0"/>
    <x v="79"/>
    <s v="Non"/>
    <x v="79"/>
    <x v="131"/>
    <x v="77"/>
    <x v="1"/>
    <n v="111.85300000000001"/>
    <x v="0"/>
  </r>
  <r>
    <x v="3"/>
    <x v="0"/>
    <x v="0"/>
    <x v="80"/>
    <s v="Non"/>
    <x v="80"/>
    <x v="132"/>
    <x v="78"/>
    <x v="1"/>
    <n v="71.504999999999995"/>
    <x v="0"/>
  </r>
  <r>
    <x v="3"/>
    <x v="0"/>
    <x v="0"/>
    <x v="81"/>
    <s v="Non"/>
    <x v="81"/>
    <x v="2"/>
    <x v="79"/>
    <x v="1"/>
    <n v="7.5"/>
    <x v="0"/>
  </r>
  <r>
    <x v="3"/>
    <x v="0"/>
    <x v="0"/>
    <x v="82"/>
    <s v="Non"/>
    <x v="82"/>
    <x v="49"/>
    <x v="80"/>
    <x v="1"/>
    <n v="18.785"/>
    <x v="0"/>
  </r>
  <r>
    <x v="3"/>
    <x v="0"/>
    <x v="0"/>
    <x v="83"/>
    <s v="Non"/>
    <x v="83"/>
    <x v="15"/>
    <x v="80"/>
    <x v="1"/>
    <n v="12.155000000000001"/>
    <x v="0"/>
  </r>
  <r>
    <x v="3"/>
    <x v="0"/>
    <x v="0"/>
    <x v="84"/>
    <s v="Non"/>
    <x v="84"/>
    <x v="31"/>
    <x v="81"/>
    <x v="1"/>
    <n v="36.336000000000006"/>
    <x v="0"/>
  </r>
  <r>
    <x v="3"/>
    <x v="0"/>
    <x v="0"/>
    <x v="85"/>
    <s v="Non"/>
    <x v="85"/>
    <x v="2"/>
    <x v="82"/>
    <x v="1"/>
    <n v="15.17"/>
    <x v="0"/>
  </r>
  <r>
    <x v="3"/>
    <x v="0"/>
    <x v="0"/>
    <x v="86"/>
    <s v="Non"/>
    <x v="86"/>
    <x v="14"/>
    <x v="83"/>
    <x v="1"/>
    <n v="13.3665"/>
    <x v="0"/>
  </r>
  <r>
    <x v="3"/>
    <x v="0"/>
    <x v="0"/>
    <x v="87"/>
    <s v="Non"/>
    <x v="87"/>
    <x v="29"/>
    <x v="84"/>
    <x v="1"/>
    <n v="37.246000000000002"/>
    <x v="0"/>
  </r>
  <r>
    <x v="3"/>
    <x v="0"/>
    <x v="0"/>
    <x v="88"/>
    <s v="Non"/>
    <x v="88"/>
    <x v="133"/>
    <x v="84"/>
    <x v="1"/>
    <n v="57.561999999999998"/>
    <x v="0"/>
  </r>
  <r>
    <x v="3"/>
    <x v="0"/>
    <x v="0"/>
    <x v="89"/>
    <s v="Non"/>
    <x v="89"/>
    <x v="31"/>
    <x v="84"/>
    <x v="1"/>
    <n v="27.088000000000001"/>
    <x v="0"/>
  </r>
  <r>
    <x v="3"/>
    <x v="0"/>
    <x v="0"/>
    <x v="90"/>
    <s v="Non"/>
    <x v="90"/>
    <x v="34"/>
    <x v="85"/>
    <x v="1"/>
    <n v="37.128"/>
    <x v="0"/>
  </r>
  <r>
    <x v="3"/>
    <x v="0"/>
    <x v="0"/>
    <x v="91"/>
    <s v="Non"/>
    <x v="91"/>
    <x v="18"/>
    <x v="86"/>
    <x v="1"/>
    <n v="27.169999999999998"/>
    <x v="0"/>
  </r>
  <r>
    <x v="3"/>
    <x v="0"/>
    <x v="0"/>
    <x v="92"/>
    <s v="Non"/>
    <x v="92"/>
    <x v="18"/>
    <x v="87"/>
    <x v="1"/>
    <n v="24.777999999999999"/>
    <x v="0"/>
  </r>
  <r>
    <x v="3"/>
    <x v="0"/>
    <x v="0"/>
    <x v="93"/>
    <s v="Non"/>
    <x v="93"/>
    <x v="121"/>
    <x v="88"/>
    <x v="1"/>
    <n v="40.599999999999994"/>
    <x v="0"/>
  </r>
  <r>
    <x v="3"/>
    <x v="0"/>
    <x v="0"/>
    <x v="94"/>
    <s v="Non"/>
    <x v="94"/>
    <x v="22"/>
    <x v="89"/>
    <x v="1"/>
    <n v="36.622499999999995"/>
    <x v="0"/>
  </r>
  <r>
    <x v="4"/>
    <x v="0"/>
    <x v="0"/>
    <x v="95"/>
    <s v="Non"/>
    <x v="95"/>
    <x v="38"/>
    <x v="90"/>
    <x v="1"/>
    <n v="247.44"/>
    <x v="0"/>
  </r>
  <r>
    <x v="4"/>
    <x v="0"/>
    <x v="0"/>
    <x v="96"/>
    <s v="Non"/>
    <x v="96"/>
    <x v="130"/>
    <x v="91"/>
    <x v="1"/>
    <n v="322.88400000000001"/>
    <x v="0"/>
  </r>
  <r>
    <x v="4"/>
    <x v="0"/>
    <x v="0"/>
    <x v="97"/>
    <s v="Non"/>
    <x v="97"/>
    <x v="43"/>
    <x v="92"/>
    <x v="1"/>
    <n v="314.911"/>
    <x v="0"/>
  </r>
  <r>
    <x v="4"/>
    <x v="0"/>
    <x v="0"/>
    <x v="212"/>
    <s v="Non"/>
    <x v="212"/>
    <x v="38"/>
    <x v="187"/>
    <x v="1"/>
    <n v="172.5"/>
    <x v="0"/>
  </r>
  <r>
    <x v="4"/>
    <x v="0"/>
    <x v="0"/>
    <x v="98"/>
    <s v="Non"/>
    <x v="98"/>
    <x v="134"/>
    <x v="93"/>
    <x v="1"/>
    <n v="255.6"/>
    <x v="0"/>
  </r>
  <r>
    <x v="4"/>
    <x v="0"/>
    <x v="0"/>
    <x v="99"/>
    <s v="Non"/>
    <x v="99"/>
    <x v="21"/>
    <x v="94"/>
    <x v="1"/>
    <n v="4.6079999999999997"/>
    <x v="0"/>
  </r>
  <r>
    <x v="4"/>
    <x v="0"/>
    <x v="0"/>
    <x v="100"/>
    <s v="Non"/>
    <x v="100"/>
    <x v="10"/>
    <x v="95"/>
    <x v="1"/>
    <n v="7.72"/>
    <x v="0"/>
  </r>
  <r>
    <x v="4"/>
    <x v="0"/>
    <x v="0"/>
    <x v="101"/>
    <s v="Non"/>
    <x v="101"/>
    <x v="135"/>
    <x v="96"/>
    <x v="1"/>
    <n v="89.649999999999991"/>
    <x v="0"/>
  </r>
  <r>
    <x v="4"/>
    <x v="0"/>
    <x v="0"/>
    <x v="102"/>
    <s v="Non"/>
    <x v="102"/>
    <x v="136"/>
    <x v="97"/>
    <x v="1"/>
    <n v="92.6"/>
    <x v="0"/>
  </r>
  <r>
    <x v="4"/>
    <x v="0"/>
    <x v="0"/>
    <x v="103"/>
    <s v="Non"/>
    <x v="103"/>
    <x v="93"/>
    <x v="98"/>
    <x v="1"/>
    <n v="103.05"/>
    <x v="0"/>
  </r>
  <r>
    <x v="4"/>
    <x v="0"/>
    <x v="0"/>
    <x v="213"/>
    <s v="Non"/>
    <x v="213"/>
    <x v="44"/>
    <x v="188"/>
    <x v="1"/>
    <n v="62.199999999999996"/>
    <x v="0"/>
  </r>
  <r>
    <x v="4"/>
    <x v="0"/>
    <x v="0"/>
    <x v="104"/>
    <s v="Non"/>
    <x v="104"/>
    <x v="113"/>
    <x v="99"/>
    <x v="1"/>
    <n v="71.39"/>
    <x v="0"/>
  </r>
  <r>
    <x v="4"/>
    <x v="0"/>
    <x v="0"/>
    <x v="105"/>
    <s v="Non"/>
    <x v="105"/>
    <x v="137"/>
    <x v="100"/>
    <x v="1"/>
    <n v="44.1"/>
    <x v="0"/>
  </r>
  <r>
    <x v="4"/>
    <x v="0"/>
    <x v="0"/>
    <x v="214"/>
    <s v="Non"/>
    <x v="214"/>
    <x v="3"/>
    <x v="189"/>
    <x v="1"/>
    <n v="173.28"/>
    <x v="0"/>
  </r>
  <r>
    <x v="4"/>
    <x v="0"/>
    <x v="0"/>
    <x v="215"/>
    <s v="Non"/>
    <x v="215"/>
    <x v="100"/>
    <x v="190"/>
    <x v="1"/>
    <n v="154.44"/>
    <x v="0"/>
  </r>
  <r>
    <x v="4"/>
    <x v="0"/>
    <x v="0"/>
    <x v="107"/>
    <s v="Non"/>
    <x v="107"/>
    <x v="2"/>
    <x v="102"/>
    <x v="1"/>
    <n v="17.420000000000002"/>
    <x v="0"/>
  </r>
  <r>
    <x v="4"/>
    <x v="0"/>
    <x v="0"/>
    <x v="108"/>
    <s v="Non"/>
    <x v="108"/>
    <x v="110"/>
    <x v="103"/>
    <x v="1"/>
    <n v="60.66"/>
    <x v="0"/>
  </r>
  <r>
    <x v="4"/>
    <x v="0"/>
    <x v="0"/>
    <x v="109"/>
    <s v="Non"/>
    <x v="109"/>
    <x v="38"/>
    <x v="104"/>
    <x v="1"/>
    <n v="13.53"/>
    <x v="0"/>
  </r>
  <r>
    <x v="4"/>
    <x v="0"/>
    <x v="0"/>
    <x v="110"/>
    <s v="Non"/>
    <x v="110"/>
    <x v="138"/>
    <x v="105"/>
    <x v="1"/>
    <n v="84.1905"/>
    <x v="0"/>
  </r>
  <r>
    <x v="4"/>
    <x v="0"/>
    <x v="0"/>
    <x v="111"/>
    <s v="Non"/>
    <x v="111"/>
    <x v="139"/>
    <x v="106"/>
    <x v="1"/>
    <n v="58.752000000000002"/>
    <x v="0"/>
  </r>
  <r>
    <x v="4"/>
    <x v="0"/>
    <x v="0"/>
    <x v="112"/>
    <s v="Non"/>
    <x v="112"/>
    <x v="32"/>
    <x v="107"/>
    <x v="1"/>
    <n v="18.173999999999999"/>
    <x v="0"/>
  </r>
  <r>
    <x v="4"/>
    <x v="0"/>
    <x v="0"/>
    <x v="113"/>
    <s v="Non"/>
    <x v="113"/>
    <x v="61"/>
    <x v="108"/>
    <x v="1"/>
    <n v="26.56"/>
    <x v="0"/>
  </r>
  <r>
    <x v="4"/>
    <x v="0"/>
    <x v="2"/>
    <x v="216"/>
    <s v="Non"/>
    <x v="216"/>
    <x v="110"/>
    <x v="191"/>
    <x v="1"/>
    <n v="87.12"/>
    <x v="0"/>
  </r>
  <r>
    <x v="5"/>
    <x v="1"/>
    <x v="1"/>
    <x v="114"/>
    <s v="Non"/>
    <x v="114"/>
    <x v="140"/>
    <x v="109"/>
    <x v="1"/>
    <n v="194.88"/>
    <x v="0"/>
  </r>
  <r>
    <x v="5"/>
    <x v="1"/>
    <x v="1"/>
    <x v="115"/>
    <s v="Non"/>
    <x v="115"/>
    <x v="141"/>
    <x v="110"/>
    <x v="1"/>
    <n v="514.1"/>
    <x v="0"/>
  </r>
  <r>
    <x v="5"/>
    <x v="1"/>
    <x v="1"/>
    <x v="116"/>
    <s v="Non"/>
    <x v="116"/>
    <x v="142"/>
    <x v="111"/>
    <x v="1"/>
    <n v="273.27999999999997"/>
    <x v="0"/>
  </r>
  <r>
    <x v="5"/>
    <x v="1"/>
    <x v="1"/>
    <x v="117"/>
    <s v="Non"/>
    <x v="117"/>
    <x v="143"/>
    <x v="112"/>
    <x v="1"/>
    <n v="218.7"/>
    <x v="0"/>
  </r>
  <r>
    <x v="5"/>
    <x v="1"/>
    <x v="1"/>
    <x v="118"/>
    <s v="Non"/>
    <x v="118"/>
    <x v="144"/>
    <x v="113"/>
    <x v="1"/>
    <n v="1078.2"/>
    <x v="0"/>
  </r>
  <r>
    <x v="5"/>
    <x v="1"/>
    <x v="1"/>
    <x v="119"/>
    <s v="Non"/>
    <x v="119"/>
    <x v="67"/>
    <x v="114"/>
    <x v="1"/>
    <n v="416.09999999999997"/>
    <x v="0"/>
  </r>
  <r>
    <x v="5"/>
    <x v="1"/>
    <x v="1"/>
    <x v="120"/>
    <s v="Non"/>
    <x v="120"/>
    <x v="103"/>
    <x v="115"/>
    <x v="1"/>
    <n v="544"/>
    <x v="0"/>
  </r>
  <r>
    <x v="5"/>
    <x v="1"/>
    <x v="1"/>
    <x v="121"/>
    <s v="Non"/>
    <x v="121"/>
    <x v="3"/>
    <x v="79"/>
    <x v="1"/>
    <n v="15"/>
    <x v="0"/>
  </r>
  <r>
    <x v="5"/>
    <x v="1"/>
    <x v="1"/>
    <x v="122"/>
    <s v="Non"/>
    <x v="122"/>
    <x v="2"/>
    <x v="116"/>
    <x v="1"/>
    <n v="15.5"/>
    <x v="0"/>
  </r>
  <r>
    <x v="5"/>
    <x v="1"/>
    <x v="1"/>
    <x v="123"/>
    <s v="Non"/>
    <x v="123"/>
    <x v="61"/>
    <x v="117"/>
    <x v="1"/>
    <n v="76.8"/>
    <x v="0"/>
  </r>
  <r>
    <x v="5"/>
    <x v="1"/>
    <x v="1"/>
    <x v="124"/>
    <s v="Non"/>
    <x v="124"/>
    <x v="3"/>
    <x v="112"/>
    <x v="1"/>
    <n v="16.2"/>
    <x v="0"/>
  </r>
  <r>
    <x v="5"/>
    <x v="2"/>
    <x v="1"/>
    <x v="125"/>
    <s v="Non"/>
    <x v="125"/>
    <x v="69"/>
    <x v="118"/>
    <x v="1"/>
    <n v="83.2"/>
    <x v="0"/>
  </r>
  <r>
    <x v="5"/>
    <x v="2"/>
    <x v="1"/>
    <x v="126"/>
    <s v="Non"/>
    <x v="126"/>
    <x v="70"/>
    <x v="119"/>
    <x v="1"/>
    <n v="1369.45"/>
    <x v="0"/>
  </r>
  <r>
    <x v="5"/>
    <x v="2"/>
    <x v="1"/>
    <x v="127"/>
    <s v="Non"/>
    <x v="127"/>
    <x v="142"/>
    <x v="120"/>
    <x v="1"/>
    <n v="985.60000000000014"/>
    <x v="0"/>
  </r>
  <r>
    <x v="5"/>
    <x v="2"/>
    <x v="1"/>
    <x v="128"/>
    <s v="Non"/>
    <x v="128"/>
    <x v="81"/>
    <x v="121"/>
    <x v="1"/>
    <n v="889.6"/>
    <x v="0"/>
  </r>
  <r>
    <x v="5"/>
    <x v="2"/>
    <x v="1"/>
    <x v="129"/>
    <s v="Non"/>
    <x v="129"/>
    <x v="38"/>
    <x v="122"/>
    <x v="1"/>
    <n v="10.5"/>
    <x v="0"/>
  </r>
  <r>
    <x v="5"/>
    <x v="2"/>
    <x v="1"/>
    <x v="130"/>
    <s v="Non"/>
    <x v="130"/>
    <x v="68"/>
    <x v="123"/>
    <x v="1"/>
    <n v="477"/>
    <x v="0"/>
  </r>
  <r>
    <x v="5"/>
    <x v="2"/>
    <x v="1"/>
    <x v="131"/>
    <s v="Non"/>
    <x v="131"/>
    <x v="145"/>
    <x v="124"/>
    <x v="1"/>
    <n v="430"/>
    <x v="0"/>
  </r>
  <r>
    <x v="5"/>
    <x v="2"/>
    <x v="2"/>
    <x v="217"/>
    <s v="Non"/>
    <x v="217"/>
    <x v="72"/>
    <x v="192"/>
    <x v="1"/>
    <n v="48"/>
    <x v="0"/>
  </r>
  <r>
    <x v="5"/>
    <x v="3"/>
    <x v="0"/>
    <x v="132"/>
    <s v="Non"/>
    <x v="132"/>
    <x v="146"/>
    <x v="125"/>
    <x v="1"/>
    <n v="37.380000000000003"/>
    <x v="0"/>
  </r>
  <r>
    <x v="5"/>
    <x v="3"/>
    <x v="0"/>
    <x v="133"/>
    <s v="Non"/>
    <x v="133"/>
    <x v="147"/>
    <x v="126"/>
    <x v="1"/>
    <n v="135.27000000000001"/>
    <x v="0"/>
  </r>
  <r>
    <x v="5"/>
    <x v="3"/>
    <x v="0"/>
    <x v="134"/>
    <s v="Non"/>
    <x v="134"/>
    <x v="148"/>
    <x v="127"/>
    <x v="1"/>
    <n v="55.099999999999994"/>
    <x v="0"/>
  </r>
  <r>
    <x v="5"/>
    <x v="3"/>
    <x v="0"/>
    <x v="135"/>
    <s v="Non"/>
    <x v="135"/>
    <x v="77"/>
    <x v="128"/>
    <x v="1"/>
    <n v="59.64"/>
    <x v="0"/>
  </r>
  <r>
    <x v="5"/>
    <x v="3"/>
    <x v="0"/>
    <x v="136"/>
    <s v="Non"/>
    <x v="136"/>
    <x v="101"/>
    <x v="129"/>
    <x v="1"/>
    <n v="63.63"/>
    <x v="0"/>
  </r>
  <r>
    <x v="5"/>
    <x v="3"/>
    <x v="0"/>
    <x v="137"/>
    <s v="Non"/>
    <x v="137"/>
    <x v="78"/>
    <x v="130"/>
    <x v="1"/>
    <n v="47.6"/>
    <x v="0"/>
  </r>
  <r>
    <x v="5"/>
    <x v="3"/>
    <x v="0"/>
    <x v="138"/>
    <s v="Non"/>
    <x v="138"/>
    <x v="69"/>
    <x v="131"/>
    <x v="1"/>
    <n v="24.83"/>
    <x v="0"/>
  </r>
  <r>
    <x v="5"/>
    <x v="3"/>
    <x v="0"/>
    <x v="139"/>
    <s v="Non"/>
    <x v="139"/>
    <x v="149"/>
    <x v="132"/>
    <x v="1"/>
    <n v="74.52000000000001"/>
    <x v="0"/>
  </r>
  <r>
    <x v="5"/>
    <x v="3"/>
    <x v="0"/>
    <x v="140"/>
    <s v="Non"/>
    <x v="140"/>
    <x v="110"/>
    <x v="133"/>
    <x v="1"/>
    <n v="6.18"/>
    <x v="0"/>
  </r>
  <r>
    <x v="5"/>
    <x v="3"/>
    <x v="0"/>
    <x v="141"/>
    <s v="Non"/>
    <x v="141"/>
    <x v="104"/>
    <x v="134"/>
    <x v="1"/>
    <n v="97.440000000000012"/>
    <x v="0"/>
  </r>
  <r>
    <x v="5"/>
    <x v="3"/>
    <x v="0"/>
    <x v="142"/>
    <s v="Non"/>
    <x v="142"/>
    <x v="112"/>
    <x v="135"/>
    <x v="1"/>
    <n v="29.759999999999998"/>
    <x v="0"/>
  </r>
  <r>
    <x v="5"/>
    <x v="3"/>
    <x v="0"/>
    <x v="143"/>
    <s v="Non"/>
    <x v="143"/>
    <x v="150"/>
    <x v="136"/>
    <x v="1"/>
    <n v="16.582999999999998"/>
    <x v="0"/>
  </r>
  <r>
    <x v="5"/>
    <x v="3"/>
    <x v="0"/>
    <x v="144"/>
    <s v="Non"/>
    <x v="144"/>
    <x v="25"/>
    <x v="137"/>
    <x v="1"/>
    <n v="13.946"/>
    <x v="0"/>
  </r>
  <r>
    <x v="5"/>
    <x v="3"/>
    <x v="0"/>
    <x v="145"/>
    <s v="Non"/>
    <x v="145"/>
    <x v="28"/>
    <x v="138"/>
    <x v="1"/>
    <n v="27.776000000000003"/>
    <x v="0"/>
  </r>
  <r>
    <x v="5"/>
    <x v="3"/>
    <x v="0"/>
    <x v="146"/>
    <s v="Non"/>
    <x v="146"/>
    <x v="29"/>
    <x v="110"/>
    <x v="1"/>
    <n v="11.66"/>
    <x v="0"/>
  </r>
  <r>
    <x v="5"/>
    <x v="3"/>
    <x v="0"/>
    <x v="147"/>
    <s v="Non"/>
    <x v="147"/>
    <x v="3"/>
    <x v="139"/>
    <x v="1"/>
    <n v="17.36"/>
    <x v="0"/>
  </r>
  <r>
    <x v="5"/>
    <x v="3"/>
    <x v="0"/>
    <x v="148"/>
    <s v="Non"/>
    <x v="148"/>
    <x v="151"/>
    <x v="140"/>
    <x v="1"/>
    <n v="44.859000000000002"/>
    <x v="0"/>
  </r>
  <r>
    <x v="5"/>
    <x v="3"/>
    <x v="0"/>
    <x v="149"/>
    <s v="Non"/>
    <x v="149"/>
    <x v="2"/>
    <x v="141"/>
    <x v="1"/>
    <n v="7.46"/>
    <x v="0"/>
  </r>
  <r>
    <x v="5"/>
    <x v="3"/>
    <x v="0"/>
    <x v="150"/>
    <s v="Non"/>
    <x v="150"/>
    <x v="2"/>
    <x v="142"/>
    <x v="1"/>
    <n v="8.4499999999999993"/>
    <x v="0"/>
  </r>
  <r>
    <x v="5"/>
    <x v="3"/>
    <x v="0"/>
    <x v="151"/>
    <s v="Non"/>
    <x v="151"/>
    <x v="2"/>
    <x v="143"/>
    <x v="1"/>
    <n v="7.32"/>
    <x v="0"/>
  </r>
  <r>
    <x v="5"/>
    <x v="3"/>
    <x v="0"/>
    <x v="152"/>
    <s v="Non"/>
    <x v="152"/>
    <x v="2"/>
    <x v="144"/>
    <x v="1"/>
    <n v="8.75"/>
    <x v="0"/>
  </r>
  <r>
    <x v="5"/>
    <x v="3"/>
    <x v="0"/>
    <x v="153"/>
    <s v="Non"/>
    <x v="153"/>
    <x v="12"/>
    <x v="145"/>
    <x v="1"/>
    <n v="13.201999999999998"/>
    <x v="0"/>
  </r>
  <r>
    <x v="5"/>
    <x v="3"/>
    <x v="0"/>
    <x v="218"/>
    <s v="Non"/>
    <x v="218"/>
    <x v="152"/>
    <x v="193"/>
    <x v="1"/>
    <n v="63.654000000000003"/>
    <x v="0"/>
  </r>
  <r>
    <x v="5"/>
    <x v="3"/>
    <x v="0"/>
    <x v="219"/>
    <s v="Non"/>
    <x v="219"/>
    <x v="3"/>
    <x v="110"/>
    <x v="1"/>
    <n v="10.6"/>
    <x v="0"/>
  </r>
  <r>
    <x v="5"/>
    <x v="3"/>
    <x v="0"/>
    <x v="154"/>
    <s v="Non"/>
    <x v="154"/>
    <x v="97"/>
    <x v="100"/>
    <x v="1"/>
    <n v="45.08"/>
    <x v="0"/>
  </r>
  <r>
    <x v="5"/>
    <x v="3"/>
    <x v="0"/>
    <x v="155"/>
    <s v="Non"/>
    <x v="155"/>
    <x v="2"/>
    <x v="146"/>
    <x v="1"/>
    <n v="7.53"/>
    <x v="0"/>
  </r>
  <r>
    <x v="5"/>
    <x v="3"/>
    <x v="0"/>
    <x v="156"/>
    <s v="Non"/>
    <x v="156"/>
    <x v="150"/>
    <x v="147"/>
    <x v="1"/>
    <n v="12.029"/>
    <x v="0"/>
  </r>
  <r>
    <x v="5"/>
    <x v="3"/>
    <x v="0"/>
    <x v="157"/>
    <s v="Non"/>
    <x v="157"/>
    <x v="25"/>
    <x v="148"/>
    <x v="1"/>
    <n v="14.097999999999999"/>
    <x v="0"/>
  </r>
  <r>
    <x v="5"/>
    <x v="3"/>
    <x v="0"/>
    <x v="158"/>
    <s v="Non"/>
    <x v="158"/>
    <x v="29"/>
    <x v="124"/>
    <x v="1"/>
    <n v="11"/>
    <x v="0"/>
  </r>
  <r>
    <x v="5"/>
    <x v="3"/>
    <x v="0"/>
    <x v="159"/>
    <s v="Non"/>
    <x v="159"/>
    <x v="3"/>
    <x v="149"/>
    <x v="1"/>
    <n v="15.72"/>
    <x v="0"/>
  </r>
  <r>
    <x v="5"/>
    <x v="3"/>
    <x v="0"/>
    <x v="160"/>
    <s v="Non"/>
    <x v="160"/>
    <x v="2"/>
    <x v="150"/>
    <x v="1"/>
    <n v="9.07"/>
    <x v="0"/>
  </r>
  <r>
    <x v="5"/>
    <x v="3"/>
    <x v="0"/>
    <x v="161"/>
    <s v="Non"/>
    <x v="161"/>
    <x v="25"/>
    <x v="151"/>
    <x v="1"/>
    <n v="12.444999999999999"/>
    <x v="0"/>
  </r>
  <r>
    <x v="5"/>
    <x v="4"/>
    <x v="1"/>
    <x v="163"/>
    <s v="Non"/>
    <x v="163"/>
    <x v="88"/>
    <x v="153"/>
    <x v="1"/>
    <n v="387.99"/>
    <x v="0"/>
  </r>
  <r>
    <x v="5"/>
    <x v="4"/>
    <x v="1"/>
    <x v="164"/>
    <s v="Non"/>
    <x v="164"/>
    <x v="94"/>
    <x v="154"/>
    <x v="1"/>
    <n v="140"/>
    <x v="0"/>
  </r>
  <r>
    <x v="5"/>
    <x v="5"/>
    <x v="1"/>
    <x v="165"/>
    <s v="Non"/>
    <x v="165"/>
    <x v="56"/>
    <x v="94"/>
    <x v="1"/>
    <n v="921.59999999999991"/>
    <x v="0"/>
  </r>
  <r>
    <x v="5"/>
    <x v="5"/>
    <x v="1"/>
    <x v="166"/>
    <s v="Non"/>
    <x v="166"/>
    <x v="153"/>
    <x v="155"/>
    <x v="1"/>
    <n v="478.08000000000004"/>
    <x v="0"/>
  </r>
  <r>
    <x v="5"/>
    <x v="5"/>
    <x v="1"/>
    <x v="167"/>
    <s v="Non"/>
    <x v="167"/>
    <x v="154"/>
    <x v="109"/>
    <x v="1"/>
    <n v="243.59999999999997"/>
    <x v="0"/>
  </r>
  <r>
    <x v="5"/>
    <x v="5"/>
    <x v="1"/>
    <x v="168"/>
    <s v="Non"/>
    <x v="168"/>
    <x v="155"/>
    <x v="156"/>
    <x v="1"/>
    <n v="547.56000000000006"/>
    <x v="0"/>
  </r>
  <r>
    <x v="5"/>
    <x v="5"/>
    <x v="1"/>
    <x v="169"/>
    <s v="Non"/>
    <x v="169"/>
    <x v="59"/>
    <x v="157"/>
    <x v="1"/>
    <n v="306.95"/>
    <x v="0"/>
  </r>
  <r>
    <x v="5"/>
    <x v="5"/>
    <x v="1"/>
    <x v="170"/>
    <s v="Non"/>
    <x v="170"/>
    <x v="10"/>
    <x v="158"/>
    <x v="1"/>
    <n v="80.599999999999994"/>
    <x v="0"/>
  </r>
  <r>
    <x v="5"/>
    <x v="5"/>
    <x v="1"/>
    <x v="171"/>
    <s v="Non"/>
    <x v="171"/>
    <x v="93"/>
    <x v="159"/>
    <x v="1"/>
    <n v="287.28000000000003"/>
    <x v="0"/>
  </r>
  <r>
    <x v="5"/>
    <x v="5"/>
    <x v="1"/>
    <x v="172"/>
    <s v="Non"/>
    <x v="172"/>
    <x v="69"/>
    <x v="160"/>
    <x v="1"/>
    <n v="174.20000000000002"/>
    <x v="0"/>
  </r>
  <r>
    <x v="5"/>
    <x v="5"/>
    <x v="1"/>
    <x v="173"/>
    <s v="Non"/>
    <x v="173"/>
    <x v="38"/>
    <x v="161"/>
    <x v="1"/>
    <n v="69"/>
    <x v="0"/>
  </r>
  <r>
    <x v="5"/>
    <x v="5"/>
    <x v="2"/>
    <x v="220"/>
    <s v="Non"/>
    <x v="220"/>
    <x v="78"/>
    <x v="194"/>
    <x v="1"/>
    <n v="27.52"/>
    <x v="0"/>
  </r>
  <r>
    <x v="5"/>
    <x v="6"/>
    <x v="0"/>
    <x v="174"/>
    <s v="Non"/>
    <x v="174"/>
    <x v="59"/>
    <x v="126"/>
    <x v="1"/>
    <n v="28.35"/>
    <x v="0"/>
  </r>
  <r>
    <x v="5"/>
    <x v="6"/>
    <x v="0"/>
    <x v="175"/>
    <s v="Non"/>
    <x v="175"/>
    <x v="68"/>
    <x v="162"/>
    <x v="1"/>
    <n v="71.100000000000009"/>
    <x v="0"/>
  </r>
  <r>
    <x v="5"/>
    <x v="6"/>
    <x v="0"/>
    <x v="176"/>
    <s v="Non"/>
    <x v="176"/>
    <x v="149"/>
    <x v="163"/>
    <x v="1"/>
    <n v="220.10999999999999"/>
    <x v="0"/>
  </r>
  <r>
    <x v="5"/>
    <x v="6"/>
    <x v="0"/>
    <x v="177"/>
    <s v="Non"/>
    <x v="177"/>
    <x v="135"/>
    <x v="164"/>
    <x v="1"/>
    <n v="216.15"/>
    <x v="0"/>
  </r>
  <r>
    <x v="5"/>
    <x v="6"/>
    <x v="0"/>
    <x v="178"/>
    <s v="Non"/>
    <x v="178"/>
    <x v="142"/>
    <x v="165"/>
    <x v="1"/>
    <n v="55.44"/>
    <x v="0"/>
  </r>
  <r>
    <x v="5"/>
    <x v="6"/>
    <x v="0"/>
    <x v="179"/>
    <s v="Non"/>
    <x v="179"/>
    <x v="92"/>
    <x v="165"/>
    <x v="1"/>
    <n v="37.619999999999997"/>
    <x v="0"/>
  </r>
  <r>
    <x v="5"/>
    <x v="6"/>
    <x v="0"/>
    <x v="180"/>
    <s v="Non"/>
    <x v="180"/>
    <x v="148"/>
    <x v="166"/>
    <x v="1"/>
    <n v="39.440000000000005"/>
    <x v="0"/>
  </r>
  <r>
    <x v="5"/>
    <x v="6"/>
    <x v="0"/>
    <x v="181"/>
    <s v="Non"/>
    <x v="181"/>
    <x v="137"/>
    <x v="167"/>
    <x v="1"/>
    <n v="45"/>
    <x v="0"/>
  </r>
  <r>
    <x v="5"/>
    <x v="6"/>
    <x v="0"/>
    <x v="182"/>
    <s v="Non"/>
    <x v="182"/>
    <x v="156"/>
    <x v="101"/>
    <x v="1"/>
    <n v="50"/>
    <x v="0"/>
  </r>
  <r>
    <x v="5"/>
    <x v="6"/>
    <x v="0"/>
    <x v="183"/>
    <s v="Non"/>
    <x v="183"/>
    <x v="157"/>
    <x v="168"/>
    <x v="1"/>
    <n v="74.100000000000009"/>
    <x v="0"/>
  </r>
  <r>
    <x v="5"/>
    <x v="6"/>
    <x v="0"/>
    <x v="184"/>
    <s v="Non"/>
    <x v="184"/>
    <x v="158"/>
    <x v="168"/>
    <x v="1"/>
    <n v="25.740000000000002"/>
    <x v="0"/>
  </r>
  <r>
    <x v="5"/>
    <x v="6"/>
    <x v="0"/>
    <x v="185"/>
    <s v="Non"/>
    <x v="185"/>
    <x v="86"/>
    <x v="132"/>
    <x v="1"/>
    <n v="43.2"/>
    <x v="0"/>
  </r>
  <r>
    <x v="5"/>
    <x v="6"/>
    <x v="0"/>
    <x v="186"/>
    <s v="Non"/>
    <x v="186"/>
    <x v="113"/>
    <x v="169"/>
    <x v="1"/>
    <n v="73.75"/>
    <x v="0"/>
  </r>
  <r>
    <x v="5"/>
    <x v="6"/>
    <x v="0"/>
    <x v="187"/>
    <s v="Non"/>
    <x v="187"/>
    <x v="88"/>
    <x v="170"/>
    <x v="1"/>
    <n v="93.96"/>
    <x v="0"/>
  </r>
  <r>
    <x v="5"/>
    <x v="6"/>
    <x v="0"/>
    <x v="188"/>
    <s v="Non"/>
    <x v="188"/>
    <x v="44"/>
    <x v="135"/>
    <x v="1"/>
    <n v="12.4"/>
    <x v="0"/>
  </r>
  <r>
    <x v="5"/>
    <x v="6"/>
    <x v="0"/>
    <x v="189"/>
    <s v="Non"/>
    <x v="189"/>
    <x v="2"/>
    <x v="170"/>
    <x v="1"/>
    <n v="1.1599999999999999"/>
    <x v="0"/>
  </r>
  <r>
    <x v="5"/>
    <x v="6"/>
    <x v="0"/>
    <x v="190"/>
    <s v="Non"/>
    <x v="190"/>
    <x v="159"/>
    <x v="171"/>
    <x v="1"/>
    <n v="88.56"/>
    <x v="0"/>
  </r>
  <r>
    <x v="5"/>
    <x v="6"/>
    <x v="0"/>
    <x v="191"/>
    <s v="Non"/>
    <x v="191"/>
    <x v="110"/>
    <x v="165"/>
    <x v="1"/>
    <n v="5.9399999999999995"/>
    <x v="0"/>
  </r>
  <r>
    <x v="5"/>
    <x v="6"/>
    <x v="0"/>
    <x v="192"/>
    <s v="Non"/>
    <x v="192"/>
    <x v="154"/>
    <x v="172"/>
    <x v="1"/>
    <n v="175.8"/>
    <x v="0"/>
  </r>
  <r>
    <x v="5"/>
    <x v="6"/>
    <x v="0"/>
    <x v="193"/>
    <s v="Non"/>
    <x v="193"/>
    <x v="160"/>
    <x v="173"/>
    <x v="1"/>
    <n v="157.45000000000002"/>
    <x v="0"/>
  </r>
  <r>
    <x v="5"/>
    <x v="6"/>
    <x v="0"/>
    <x v="194"/>
    <s v="Non"/>
    <x v="194"/>
    <x v="161"/>
    <x v="174"/>
    <x v="1"/>
    <n v="310.58999999999997"/>
    <x v="0"/>
  </r>
  <r>
    <x v="5"/>
    <x v="6"/>
    <x v="0"/>
    <x v="195"/>
    <s v="Non"/>
    <x v="195"/>
    <x v="162"/>
    <x v="104"/>
    <x v="1"/>
    <n v="622.38"/>
    <x v="0"/>
  </r>
  <r>
    <x v="5"/>
    <x v="6"/>
    <x v="0"/>
    <x v="196"/>
    <s v="Non"/>
    <x v="196"/>
    <x v="163"/>
    <x v="175"/>
    <x v="1"/>
    <n v="500.24999999999994"/>
    <x v="0"/>
  </r>
  <r>
    <x v="5"/>
    <x v="6"/>
    <x v="0"/>
    <x v="197"/>
    <s v="Non"/>
    <x v="197"/>
    <x v="164"/>
    <x v="156"/>
    <x v="1"/>
    <n v="395.46000000000004"/>
    <x v="0"/>
  </r>
  <r>
    <x v="5"/>
    <x v="6"/>
    <x v="0"/>
    <x v="198"/>
    <s v="Non"/>
    <x v="198"/>
    <x v="146"/>
    <x v="176"/>
    <x v="1"/>
    <n v="30.24"/>
    <x v="0"/>
  </r>
  <r>
    <x v="5"/>
    <x v="6"/>
    <x v="0"/>
    <x v="199"/>
    <s v="Non"/>
    <x v="199"/>
    <x v="146"/>
    <x v="177"/>
    <x v="1"/>
    <n v="31.5"/>
    <x v="0"/>
  </r>
  <r>
    <x v="5"/>
    <x v="6"/>
    <x v="0"/>
    <x v="221"/>
    <s v="Non"/>
    <x v="221"/>
    <x v="112"/>
    <x v="195"/>
    <x v="1"/>
    <n v="26.160000000000004"/>
    <x v="0"/>
  </r>
  <r>
    <x v="5"/>
    <x v="6"/>
    <x v="0"/>
    <x v="200"/>
    <s v="Non"/>
    <x v="200"/>
    <x v="38"/>
    <x v="178"/>
    <x v="1"/>
    <n v="11.040000000000001"/>
    <x v="0"/>
  </r>
  <r>
    <x v="5"/>
    <x v="6"/>
    <x v="0"/>
    <x v="201"/>
    <s v="Non"/>
    <x v="201"/>
    <x v="58"/>
    <x v="179"/>
    <x v="1"/>
    <n v="170.28"/>
    <x v="0"/>
  </r>
  <r>
    <x v="5"/>
    <x v="6"/>
    <x v="0"/>
    <x v="202"/>
    <s v="Non"/>
    <x v="202"/>
    <x v="111"/>
    <x v="180"/>
    <x v="1"/>
    <n v="60.839999999999996"/>
    <x v="0"/>
  </r>
  <r>
    <x v="5"/>
    <x v="6"/>
    <x v="0"/>
    <x v="203"/>
    <s v="Non"/>
    <x v="203"/>
    <x v="112"/>
    <x v="181"/>
    <x v="1"/>
    <n v="41.519999999999996"/>
    <x v="0"/>
  </r>
  <r>
    <x v="5"/>
    <x v="6"/>
    <x v="0"/>
    <x v="222"/>
    <s v="Non"/>
    <x v="222"/>
    <x v="112"/>
    <x v="196"/>
    <x v="1"/>
    <n v="46.08"/>
    <x v="0"/>
  </r>
  <r>
    <x v="5"/>
    <x v="6"/>
    <x v="0"/>
    <x v="204"/>
    <s v="Non"/>
    <x v="204"/>
    <x v="38"/>
    <x v="182"/>
    <x v="1"/>
    <n v="12.600000000000001"/>
    <x v="0"/>
  </r>
  <r>
    <x v="5"/>
    <x v="6"/>
    <x v="0"/>
    <x v="205"/>
    <s v="Non"/>
    <x v="205"/>
    <x v="53"/>
    <x v="183"/>
    <x v="1"/>
    <n v="16.55"/>
    <x v="0"/>
  </r>
  <r>
    <x v="5"/>
    <x v="6"/>
    <x v="0"/>
    <x v="206"/>
    <s v="Non"/>
    <x v="206"/>
    <x v="90"/>
    <x v="184"/>
    <x v="1"/>
    <n v="43.2"/>
    <x v="0"/>
  </r>
  <r>
    <x v="5"/>
    <x v="6"/>
    <x v="0"/>
    <x v="207"/>
    <s v="Non"/>
    <x v="207"/>
    <x v="58"/>
    <x v="169"/>
    <x v="1"/>
    <n v="82.5"/>
    <x v="0"/>
  </r>
  <r>
    <x v="5"/>
    <x v="6"/>
    <x v="0"/>
    <x v="223"/>
    <s v="Non"/>
    <x v="223"/>
    <x v="110"/>
    <x v="197"/>
    <x v="1"/>
    <n v="5.4"/>
    <x v="0"/>
  </r>
  <r>
    <x v="5"/>
    <x v="6"/>
    <x v="0"/>
    <x v="224"/>
    <s v="Non"/>
    <x v="224"/>
    <x v="110"/>
    <x v="162"/>
    <x v="1"/>
    <n v="23.700000000000003"/>
    <x v="0"/>
  </r>
  <r>
    <x v="5"/>
    <x v="6"/>
    <x v="0"/>
    <x v="208"/>
    <s v="Non"/>
    <x v="208"/>
    <x v="63"/>
    <x v="164"/>
    <x v="1"/>
    <n v="161.13"/>
    <x v="0"/>
  </r>
  <r>
    <x v="5"/>
    <x v="6"/>
    <x v="0"/>
    <x v="225"/>
    <s v="Non"/>
    <x v="225"/>
    <x v="63"/>
    <x v="198"/>
    <x v="1"/>
    <n v="48.79"/>
    <x v="0"/>
  </r>
  <r>
    <x v="5"/>
    <x v="6"/>
    <x v="0"/>
    <x v="209"/>
    <s v="Non"/>
    <x v="209"/>
    <x v="58"/>
    <x v="185"/>
    <x v="1"/>
    <n v="228.35999999999999"/>
    <x v="0"/>
  </r>
  <r>
    <x v="5"/>
    <x v="7"/>
    <x v="3"/>
    <x v="226"/>
    <s v="Non"/>
    <x v="226"/>
    <x v="2"/>
    <x v="199"/>
    <x v="2"/>
    <n v="24759.07"/>
    <x v="0"/>
  </r>
  <r>
    <x v="5"/>
    <x v="7"/>
    <x v="3"/>
    <x v="227"/>
    <s v="Non"/>
    <x v="227"/>
    <x v="2"/>
    <x v="200"/>
    <x v="3"/>
    <n v="27517.64"/>
    <x v="0"/>
  </r>
  <r>
    <x v="5"/>
    <x v="7"/>
    <x v="3"/>
    <x v="228"/>
    <s v="Non"/>
    <x v="228"/>
    <x v="2"/>
    <x v="201"/>
    <x v="4"/>
    <n v="27442.91"/>
    <x v="0"/>
  </r>
  <r>
    <x v="0"/>
    <x v="0"/>
    <x v="0"/>
    <x v="0"/>
    <s v="Non"/>
    <x v="0"/>
    <x v="165"/>
    <x v="0"/>
    <x v="5"/>
    <n v="24.5825"/>
    <x v="0"/>
  </r>
  <r>
    <x v="0"/>
    <x v="0"/>
    <x v="0"/>
    <x v="1"/>
    <s v="Non"/>
    <x v="1"/>
    <x v="22"/>
    <x v="1"/>
    <x v="5"/>
    <n v="47.594999999999999"/>
    <x v="0"/>
  </r>
  <r>
    <x v="0"/>
    <x v="0"/>
    <x v="0"/>
    <x v="2"/>
    <s v="Non"/>
    <x v="2"/>
    <x v="2"/>
    <x v="2"/>
    <x v="5"/>
    <n v="59.53"/>
    <x v="0"/>
  </r>
  <r>
    <x v="0"/>
    <x v="0"/>
    <x v="0"/>
    <x v="3"/>
    <s v="Non"/>
    <x v="3"/>
    <x v="19"/>
    <x v="3"/>
    <x v="5"/>
    <n v="30.049499999999998"/>
    <x v="0"/>
  </r>
  <r>
    <x v="0"/>
    <x v="0"/>
    <x v="0"/>
    <x v="4"/>
    <s v="Non"/>
    <x v="4"/>
    <x v="16"/>
    <x v="4"/>
    <x v="5"/>
    <n v="104.83200000000001"/>
    <x v="0"/>
  </r>
  <r>
    <x v="0"/>
    <x v="0"/>
    <x v="0"/>
    <x v="5"/>
    <s v="Non"/>
    <x v="5"/>
    <x v="51"/>
    <x v="5"/>
    <x v="5"/>
    <n v="34.761499999999998"/>
    <x v="0"/>
  </r>
  <r>
    <x v="0"/>
    <x v="0"/>
    <x v="0"/>
    <x v="6"/>
    <s v="Non"/>
    <x v="6"/>
    <x v="26"/>
    <x v="6"/>
    <x v="5"/>
    <n v="60.144000000000005"/>
    <x v="0"/>
  </r>
  <r>
    <x v="0"/>
    <x v="0"/>
    <x v="0"/>
    <x v="7"/>
    <s v="Non"/>
    <x v="7"/>
    <x v="21"/>
    <x v="7"/>
    <x v="5"/>
    <n v="21"/>
    <x v="0"/>
  </r>
  <r>
    <x v="0"/>
    <x v="0"/>
    <x v="0"/>
    <x v="8"/>
    <s v="Non"/>
    <x v="8"/>
    <x v="23"/>
    <x v="8"/>
    <x v="5"/>
    <n v="40.832000000000001"/>
    <x v="0"/>
  </r>
  <r>
    <x v="0"/>
    <x v="0"/>
    <x v="0"/>
    <x v="9"/>
    <s v="Non"/>
    <x v="9"/>
    <x v="20"/>
    <x v="9"/>
    <x v="5"/>
    <n v="22.04"/>
    <x v="0"/>
  </r>
  <r>
    <x v="0"/>
    <x v="0"/>
    <x v="0"/>
    <x v="10"/>
    <s v="Non"/>
    <x v="10"/>
    <x v="132"/>
    <x v="10"/>
    <x v="5"/>
    <n v="110.02499999999999"/>
    <x v="0"/>
  </r>
  <r>
    <x v="0"/>
    <x v="0"/>
    <x v="0"/>
    <x v="11"/>
    <s v="Non"/>
    <x v="11"/>
    <x v="122"/>
    <x v="11"/>
    <x v="5"/>
    <n v="59.981999999999999"/>
    <x v="0"/>
  </r>
  <r>
    <x v="0"/>
    <x v="0"/>
    <x v="0"/>
    <x v="12"/>
    <s v="Non"/>
    <x v="12"/>
    <x v="8"/>
    <x v="12"/>
    <x v="5"/>
    <n v="18.141500000000001"/>
    <x v="0"/>
  </r>
  <r>
    <x v="0"/>
    <x v="0"/>
    <x v="0"/>
    <x v="13"/>
    <s v="Non"/>
    <x v="13"/>
    <x v="12"/>
    <x v="13"/>
    <x v="5"/>
    <n v="41.257999999999996"/>
    <x v="0"/>
  </r>
  <r>
    <x v="0"/>
    <x v="0"/>
    <x v="0"/>
    <x v="14"/>
    <s v="Non"/>
    <x v="14"/>
    <x v="119"/>
    <x v="14"/>
    <x v="5"/>
    <n v="113.75"/>
    <x v="0"/>
  </r>
  <r>
    <x v="0"/>
    <x v="0"/>
    <x v="0"/>
    <x v="16"/>
    <s v="Non"/>
    <x v="16"/>
    <x v="2"/>
    <x v="16"/>
    <x v="5"/>
    <n v="174.16"/>
    <x v="0"/>
  </r>
  <r>
    <x v="0"/>
    <x v="0"/>
    <x v="0"/>
    <x v="17"/>
    <s v="Non"/>
    <x v="17"/>
    <x v="2"/>
    <x v="17"/>
    <x v="5"/>
    <n v="31.7"/>
    <x v="0"/>
  </r>
  <r>
    <x v="0"/>
    <x v="0"/>
    <x v="0"/>
    <x v="19"/>
    <s v="Non"/>
    <x v="19"/>
    <x v="22"/>
    <x v="19"/>
    <x v="5"/>
    <n v="37.201999999999998"/>
    <x v="0"/>
  </r>
  <r>
    <x v="0"/>
    <x v="0"/>
    <x v="0"/>
    <x v="20"/>
    <s v="Non"/>
    <x v="20"/>
    <x v="166"/>
    <x v="20"/>
    <x v="5"/>
    <n v="529.30000000000007"/>
    <x v="0"/>
  </r>
  <r>
    <x v="0"/>
    <x v="0"/>
    <x v="0"/>
    <x v="21"/>
    <s v="Non"/>
    <x v="21"/>
    <x v="21"/>
    <x v="21"/>
    <x v="5"/>
    <n v="19.3"/>
    <x v="0"/>
  </r>
  <r>
    <x v="0"/>
    <x v="0"/>
    <x v="0"/>
    <x v="22"/>
    <s v="Non"/>
    <x v="22"/>
    <x v="1"/>
    <x v="22"/>
    <x v="5"/>
    <n v="23.994"/>
    <x v="0"/>
  </r>
  <r>
    <x v="0"/>
    <x v="0"/>
    <x v="0"/>
    <x v="23"/>
    <s v="Non"/>
    <x v="23"/>
    <x v="51"/>
    <x v="23"/>
    <x v="5"/>
    <n v="82.750500000000002"/>
    <x v="0"/>
  </r>
  <r>
    <x v="0"/>
    <x v="0"/>
    <x v="0"/>
    <x v="24"/>
    <s v="Non"/>
    <x v="24"/>
    <x v="3"/>
    <x v="24"/>
    <x v="5"/>
    <n v="25.72"/>
    <x v="0"/>
  </r>
  <r>
    <x v="0"/>
    <x v="0"/>
    <x v="0"/>
    <x v="25"/>
    <s v="Non"/>
    <x v="25"/>
    <x v="15"/>
    <x v="25"/>
    <x v="5"/>
    <n v="36.575000000000003"/>
    <x v="0"/>
  </r>
  <r>
    <x v="0"/>
    <x v="0"/>
    <x v="0"/>
    <x v="26"/>
    <s v="Non"/>
    <x v="26"/>
    <x v="167"/>
    <x v="26"/>
    <x v="5"/>
    <n v="129.357"/>
    <x v="0"/>
  </r>
  <r>
    <x v="0"/>
    <x v="0"/>
    <x v="0"/>
    <x v="27"/>
    <s v="Non"/>
    <x v="27"/>
    <x v="42"/>
    <x v="27"/>
    <x v="5"/>
    <n v="53.199999999999996"/>
    <x v="0"/>
  </r>
  <r>
    <x v="0"/>
    <x v="0"/>
    <x v="0"/>
    <x v="28"/>
    <s v="Non"/>
    <x v="28"/>
    <x v="2"/>
    <x v="28"/>
    <x v="5"/>
    <n v="29.58"/>
    <x v="0"/>
  </r>
  <r>
    <x v="0"/>
    <x v="0"/>
    <x v="0"/>
    <x v="29"/>
    <s v="Non"/>
    <x v="29"/>
    <x v="2"/>
    <x v="29"/>
    <x v="5"/>
    <n v="72.08"/>
    <x v="0"/>
  </r>
  <r>
    <x v="0"/>
    <x v="0"/>
    <x v="0"/>
    <x v="30"/>
    <s v="Non"/>
    <x v="30"/>
    <x v="21"/>
    <x v="30"/>
    <x v="5"/>
    <n v="16"/>
    <x v="0"/>
  </r>
  <r>
    <x v="0"/>
    <x v="0"/>
    <x v="0"/>
    <x v="31"/>
    <s v="Non"/>
    <x v="31"/>
    <x v="3"/>
    <x v="31"/>
    <x v="5"/>
    <n v="149.56"/>
    <x v="0"/>
  </r>
  <r>
    <x v="0"/>
    <x v="0"/>
    <x v="0"/>
    <x v="32"/>
    <s v="Non"/>
    <x v="32"/>
    <x v="21"/>
    <x v="32"/>
    <x v="5"/>
    <n v="14.5"/>
    <x v="0"/>
  </r>
  <r>
    <x v="0"/>
    <x v="0"/>
    <x v="0"/>
    <x v="33"/>
    <s v="Non"/>
    <x v="33"/>
    <x v="21"/>
    <x v="33"/>
    <x v="5"/>
    <n v="7.5840000000000005"/>
    <x v="0"/>
  </r>
  <r>
    <x v="0"/>
    <x v="0"/>
    <x v="0"/>
    <x v="34"/>
    <s v="Non"/>
    <x v="34"/>
    <x v="0"/>
    <x v="34"/>
    <x v="5"/>
    <n v="4.7249999999999996"/>
    <x v="0"/>
  </r>
  <r>
    <x v="0"/>
    <x v="0"/>
    <x v="0"/>
    <x v="35"/>
    <s v="Non"/>
    <x v="35"/>
    <x v="22"/>
    <x v="35"/>
    <x v="5"/>
    <n v="17.8125"/>
    <x v="0"/>
  </r>
  <r>
    <x v="0"/>
    <x v="0"/>
    <x v="0"/>
    <x v="36"/>
    <s v="Non"/>
    <x v="36"/>
    <x v="2"/>
    <x v="36"/>
    <x v="5"/>
    <n v="71.010000000000005"/>
    <x v="0"/>
  </r>
  <r>
    <x v="0"/>
    <x v="0"/>
    <x v="0"/>
    <x v="37"/>
    <s v="Non"/>
    <x v="37"/>
    <x v="21"/>
    <x v="37"/>
    <x v="5"/>
    <n v="5.9"/>
    <x v="0"/>
  </r>
  <r>
    <x v="0"/>
    <x v="0"/>
    <x v="2"/>
    <x v="210"/>
    <s v="Non"/>
    <x v="210"/>
    <x v="110"/>
    <x v="186"/>
    <x v="5"/>
    <n v="131.04"/>
    <x v="0"/>
  </r>
  <r>
    <x v="0"/>
    <x v="0"/>
    <x v="2"/>
    <x v="211"/>
    <s v="Non"/>
    <x v="211"/>
    <x v="1"/>
    <x v="18"/>
    <x v="5"/>
    <n v="29.096999999999998"/>
    <x v="0"/>
  </r>
  <r>
    <x v="1"/>
    <x v="0"/>
    <x v="0"/>
    <x v="38"/>
    <s v="Non"/>
    <x v="38"/>
    <x v="115"/>
    <x v="38"/>
    <x v="5"/>
    <n v="4.9379999999999997"/>
    <x v="0"/>
  </r>
  <r>
    <x v="1"/>
    <x v="0"/>
    <x v="0"/>
    <x v="39"/>
    <s v="Non"/>
    <x v="39"/>
    <x v="3"/>
    <x v="39"/>
    <x v="5"/>
    <n v="100.58"/>
    <x v="0"/>
  </r>
  <r>
    <x v="1"/>
    <x v="0"/>
    <x v="0"/>
    <x v="40"/>
    <s v="Non"/>
    <x v="40"/>
    <x v="16"/>
    <x v="40"/>
    <x v="5"/>
    <n v="105.822"/>
    <x v="0"/>
  </r>
  <r>
    <x v="1"/>
    <x v="0"/>
    <x v="0"/>
    <x v="41"/>
    <s v="Non"/>
    <x v="41"/>
    <x v="1"/>
    <x v="40"/>
    <x v="5"/>
    <n v="52.911000000000001"/>
    <x v="0"/>
  </r>
  <r>
    <x v="1"/>
    <x v="0"/>
    <x v="0"/>
    <x v="42"/>
    <s v="Non"/>
    <x v="42"/>
    <x v="2"/>
    <x v="41"/>
    <x v="5"/>
    <n v="21.92"/>
    <x v="0"/>
  </r>
  <r>
    <x v="1"/>
    <x v="0"/>
    <x v="0"/>
    <x v="43"/>
    <s v="Non"/>
    <x v="43"/>
    <x v="11"/>
    <x v="42"/>
    <x v="5"/>
    <n v="17.447999999999997"/>
    <x v="0"/>
  </r>
  <r>
    <x v="1"/>
    <x v="0"/>
    <x v="0"/>
    <x v="44"/>
    <s v="Non"/>
    <x v="44"/>
    <x v="123"/>
    <x v="43"/>
    <x v="5"/>
    <n v="6.83"/>
    <x v="0"/>
  </r>
  <r>
    <x v="1"/>
    <x v="0"/>
    <x v="0"/>
    <x v="45"/>
    <s v="Non"/>
    <x v="45"/>
    <x v="3"/>
    <x v="44"/>
    <x v="5"/>
    <n v="131.5"/>
    <x v="0"/>
  </r>
  <r>
    <x v="1"/>
    <x v="0"/>
    <x v="0"/>
    <x v="46"/>
    <s v="Non"/>
    <x v="46"/>
    <x v="19"/>
    <x v="45"/>
    <x v="5"/>
    <n v="42.880499999999998"/>
    <x v="0"/>
  </r>
  <r>
    <x v="1"/>
    <x v="0"/>
    <x v="0"/>
    <x v="47"/>
    <s v="Non"/>
    <x v="47"/>
    <x v="34"/>
    <x v="46"/>
    <x v="5"/>
    <n v="66.22"/>
    <x v="0"/>
  </r>
  <r>
    <x v="1"/>
    <x v="0"/>
    <x v="0"/>
    <x v="48"/>
    <s v="Non"/>
    <x v="48"/>
    <x v="168"/>
    <x v="47"/>
    <x v="5"/>
    <n v="99.96"/>
    <x v="0"/>
  </r>
  <r>
    <x v="1"/>
    <x v="0"/>
    <x v="0"/>
    <x v="49"/>
    <s v="Non"/>
    <x v="49"/>
    <x v="19"/>
    <x v="43"/>
    <x v="5"/>
    <n v="66.592500000000001"/>
    <x v="0"/>
  </r>
  <r>
    <x v="1"/>
    <x v="0"/>
    <x v="0"/>
    <x v="50"/>
    <s v="Non"/>
    <x v="50"/>
    <x v="26"/>
    <x v="48"/>
    <x v="5"/>
    <n v="78.582000000000008"/>
    <x v="0"/>
  </r>
  <r>
    <x v="1"/>
    <x v="0"/>
    <x v="2"/>
    <x v="229"/>
    <s v="Non"/>
    <x v="229"/>
    <x v="2"/>
    <x v="202"/>
    <x v="5"/>
    <n v="21.68"/>
    <x v="0"/>
  </r>
  <r>
    <x v="2"/>
    <x v="0"/>
    <x v="0"/>
    <x v="51"/>
    <s v="Non"/>
    <x v="51"/>
    <x v="169"/>
    <x v="49"/>
    <x v="5"/>
    <n v="6.8309999999999995"/>
    <x v="0"/>
  </r>
  <r>
    <x v="2"/>
    <x v="0"/>
    <x v="0"/>
    <x v="52"/>
    <s v="Non"/>
    <x v="52"/>
    <x v="31"/>
    <x v="50"/>
    <x v="5"/>
    <n v="8.2880000000000003"/>
    <x v="0"/>
  </r>
  <r>
    <x v="2"/>
    <x v="0"/>
    <x v="0"/>
    <x v="53"/>
    <s v="Non"/>
    <x v="53"/>
    <x v="26"/>
    <x v="51"/>
    <x v="5"/>
    <n v="12.936000000000002"/>
    <x v="0"/>
  </r>
  <r>
    <x v="2"/>
    <x v="0"/>
    <x v="0"/>
    <x v="54"/>
    <s v="Non"/>
    <x v="54"/>
    <x v="116"/>
    <x v="52"/>
    <x v="5"/>
    <n v="7.2839999999999998"/>
    <x v="0"/>
  </r>
  <r>
    <x v="2"/>
    <x v="0"/>
    <x v="0"/>
    <x v="55"/>
    <s v="Non"/>
    <x v="55"/>
    <x v="23"/>
    <x v="53"/>
    <x v="5"/>
    <n v="4.8960000000000008"/>
    <x v="0"/>
  </r>
  <r>
    <x v="2"/>
    <x v="0"/>
    <x v="0"/>
    <x v="56"/>
    <s v="Non"/>
    <x v="56"/>
    <x v="21"/>
    <x v="54"/>
    <x v="5"/>
    <n v="3.6360000000000001"/>
    <x v="0"/>
  </r>
  <r>
    <x v="2"/>
    <x v="0"/>
    <x v="0"/>
    <x v="57"/>
    <s v="Non"/>
    <x v="57"/>
    <x v="126"/>
    <x v="55"/>
    <x v="5"/>
    <n v="1.526"/>
    <x v="0"/>
  </r>
  <r>
    <x v="2"/>
    <x v="0"/>
    <x v="0"/>
    <x v="58"/>
    <s v="Non"/>
    <x v="58"/>
    <x v="49"/>
    <x v="56"/>
    <x v="5"/>
    <n v="36.651999999999994"/>
    <x v="0"/>
  </r>
  <r>
    <x v="2"/>
    <x v="0"/>
    <x v="0"/>
    <x v="59"/>
    <s v="Non"/>
    <x v="59"/>
    <x v="18"/>
    <x v="57"/>
    <x v="5"/>
    <n v="70.355999999999995"/>
    <x v="0"/>
  </r>
  <r>
    <x v="2"/>
    <x v="0"/>
    <x v="0"/>
    <x v="60"/>
    <s v="Non"/>
    <x v="60"/>
    <x v="170"/>
    <x v="58"/>
    <x v="5"/>
    <n v="155.54999999999998"/>
    <x v="0"/>
  </r>
  <r>
    <x v="2"/>
    <x v="0"/>
    <x v="0"/>
    <x v="61"/>
    <s v="Non"/>
    <x v="61"/>
    <x v="3"/>
    <x v="59"/>
    <x v="5"/>
    <n v="247.22"/>
    <x v="0"/>
  </r>
  <r>
    <x v="2"/>
    <x v="0"/>
    <x v="0"/>
    <x v="62"/>
    <s v="Non"/>
    <x v="62"/>
    <x v="23"/>
    <x v="60"/>
    <x v="5"/>
    <n v="26.592000000000002"/>
    <x v="0"/>
  </r>
  <r>
    <x v="2"/>
    <x v="0"/>
    <x v="0"/>
    <x v="63"/>
    <s v="Non"/>
    <x v="63"/>
    <x v="22"/>
    <x v="61"/>
    <x v="5"/>
    <n v="68.438000000000002"/>
    <x v="0"/>
  </r>
  <r>
    <x v="2"/>
    <x v="0"/>
    <x v="0"/>
    <x v="64"/>
    <s v="Non"/>
    <x v="64"/>
    <x v="2"/>
    <x v="62"/>
    <x v="5"/>
    <n v="35.020000000000003"/>
    <x v="0"/>
  </r>
  <r>
    <x v="3"/>
    <x v="0"/>
    <x v="0"/>
    <x v="65"/>
    <s v="Non"/>
    <x v="65"/>
    <x v="45"/>
    <x v="63"/>
    <x v="5"/>
    <n v="40.913499999999999"/>
    <x v="0"/>
  </r>
  <r>
    <x v="3"/>
    <x v="0"/>
    <x v="0"/>
    <x v="66"/>
    <s v="Non"/>
    <x v="66"/>
    <x v="171"/>
    <x v="64"/>
    <x v="5"/>
    <n v="33.148499999999999"/>
    <x v="0"/>
  </r>
  <r>
    <x v="3"/>
    <x v="0"/>
    <x v="0"/>
    <x v="67"/>
    <s v="Non"/>
    <x v="67"/>
    <x v="45"/>
    <x v="65"/>
    <x v="5"/>
    <n v="25.450500000000002"/>
    <x v="0"/>
  </r>
  <r>
    <x v="3"/>
    <x v="0"/>
    <x v="0"/>
    <x v="68"/>
    <s v="Non"/>
    <x v="68"/>
    <x v="20"/>
    <x v="66"/>
    <x v="5"/>
    <n v="8.4749999999999996"/>
    <x v="0"/>
  </r>
  <r>
    <x v="3"/>
    <x v="0"/>
    <x v="0"/>
    <x v="69"/>
    <s v="Non"/>
    <x v="69"/>
    <x v="3"/>
    <x v="67"/>
    <x v="5"/>
    <n v="23.02"/>
    <x v="0"/>
  </r>
  <r>
    <x v="3"/>
    <x v="0"/>
    <x v="0"/>
    <x v="70"/>
    <s v="Non"/>
    <x v="70"/>
    <x v="127"/>
    <x v="68"/>
    <x v="5"/>
    <n v="452.76"/>
    <x v="0"/>
  </r>
  <r>
    <x v="3"/>
    <x v="0"/>
    <x v="0"/>
    <x v="71"/>
    <s v="Non"/>
    <x v="71"/>
    <x v="172"/>
    <x v="69"/>
    <x v="5"/>
    <n v="93.576499999999996"/>
    <x v="0"/>
  </r>
  <r>
    <x v="3"/>
    <x v="0"/>
    <x v="0"/>
    <x v="72"/>
    <s v="Non"/>
    <x v="72"/>
    <x v="42"/>
    <x v="70"/>
    <x v="5"/>
    <n v="61.559999999999995"/>
    <x v="0"/>
  </r>
  <r>
    <x v="3"/>
    <x v="0"/>
    <x v="0"/>
    <x v="73"/>
    <s v="Non"/>
    <x v="73"/>
    <x v="34"/>
    <x v="71"/>
    <x v="5"/>
    <n v="32.816000000000003"/>
    <x v="0"/>
  </r>
  <r>
    <x v="3"/>
    <x v="0"/>
    <x v="0"/>
    <x v="74"/>
    <s v="Non"/>
    <x v="74"/>
    <x v="2"/>
    <x v="72"/>
    <x v="5"/>
    <n v="18.62"/>
    <x v="0"/>
  </r>
  <r>
    <x v="3"/>
    <x v="0"/>
    <x v="0"/>
    <x v="75"/>
    <s v="Non"/>
    <x v="75"/>
    <x v="173"/>
    <x v="73"/>
    <x v="5"/>
    <n v="193.16"/>
    <x v="0"/>
  </r>
  <r>
    <x v="3"/>
    <x v="0"/>
    <x v="0"/>
    <x v="76"/>
    <s v="Non"/>
    <x v="76"/>
    <x v="25"/>
    <x v="74"/>
    <x v="5"/>
    <n v="24.529"/>
    <x v="0"/>
  </r>
  <r>
    <x v="3"/>
    <x v="0"/>
    <x v="0"/>
    <x v="77"/>
    <s v="Non"/>
    <x v="77"/>
    <x v="60"/>
    <x v="75"/>
    <x v="5"/>
    <n v="68.587500000000006"/>
    <x v="0"/>
  </r>
  <r>
    <x v="3"/>
    <x v="0"/>
    <x v="0"/>
    <x v="78"/>
    <s v="Non"/>
    <x v="78"/>
    <x v="20"/>
    <x v="76"/>
    <x v="5"/>
    <n v="10.75"/>
    <x v="0"/>
  </r>
  <r>
    <x v="3"/>
    <x v="0"/>
    <x v="0"/>
    <x v="79"/>
    <s v="Non"/>
    <x v="79"/>
    <x v="174"/>
    <x v="77"/>
    <x v="5"/>
    <n v="50.880499999999998"/>
    <x v="0"/>
  </r>
  <r>
    <x v="3"/>
    <x v="0"/>
    <x v="0"/>
    <x v="80"/>
    <s v="Non"/>
    <x v="80"/>
    <x v="10"/>
    <x v="78"/>
    <x v="5"/>
    <n v="63.56"/>
    <x v="0"/>
  </r>
  <r>
    <x v="3"/>
    <x v="0"/>
    <x v="0"/>
    <x v="81"/>
    <s v="Non"/>
    <x v="81"/>
    <x v="2"/>
    <x v="79"/>
    <x v="5"/>
    <n v="7.5"/>
    <x v="0"/>
  </r>
  <r>
    <x v="3"/>
    <x v="0"/>
    <x v="0"/>
    <x v="82"/>
    <s v="Non"/>
    <x v="82"/>
    <x v="4"/>
    <x v="80"/>
    <x v="5"/>
    <n v="19.337500000000002"/>
    <x v="0"/>
  </r>
  <r>
    <x v="3"/>
    <x v="0"/>
    <x v="0"/>
    <x v="83"/>
    <s v="Non"/>
    <x v="83"/>
    <x v="2"/>
    <x v="80"/>
    <x v="5"/>
    <n v="11.05"/>
    <x v="0"/>
  </r>
  <r>
    <x v="3"/>
    <x v="0"/>
    <x v="0"/>
    <x v="84"/>
    <s v="Non"/>
    <x v="84"/>
    <x v="120"/>
    <x v="81"/>
    <x v="5"/>
    <n v="37.471499999999999"/>
    <x v="0"/>
  </r>
  <r>
    <x v="3"/>
    <x v="0"/>
    <x v="0"/>
    <x v="85"/>
    <s v="Non"/>
    <x v="85"/>
    <x v="2"/>
    <x v="82"/>
    <x v="5"/>
    <n v="15.17"/>
    <x v="0"/>
  </r>
  <r>
    <x v="3"/>
    <x v="0"/>
    <x v="0"/>
    <x v="87"/>
    <s v="Non"/>
    <x v="87"/>
    <x v="175"/>
    <x v="84"/>
    <x v="5"/>
    <n v="36.399499999999996"/>
    <x v="0"/>
  </r>
  <r>
    <x v="3"/>
    <x v="0"/>
    <x v="0"/>
    <x v="88"/>
    <s v="Non"/>
    <x v="88"/>
    <x v="37"/>
    <x v="84"/>
    <x v="5"/>
    <n v="56.715499999999999"/>
    <x v="0"/>
  </r>
  <r>
    <x v="3"/>
    <x v="0"/>
    <x v="0"/>
    <x v="89"/>
    <s v="Non"/>
    <x v="89"/>
    <x v="31"/>
    <x v="84"/>
    <x v="5"/>
    <n v="27.088000000000001"/>
    <x v="0"/>
  </r>
  <r>
    <x v="3"/>
    <x v="0"/>
    <x v="0"/>
    <x v="90"/>
    <s v="Non"/>
    <x v="90"/>
    <x v="27"/>
    <x v="85"/>
    <x v="5"/>
    <n v="37.791000000000004"/>
    <x v="0"/>
  </r>
  <r>
    <x v="3"/>
    <x v="0"/>
    <x v="0"/>
    <x v="91"/>
    <s v="Non"/>
    <x v="91"/>
    <x v="45"/>
    <x v="86"/>
    <x v="5"/>
    <n v="24.557500000000001"/>
    <x v="0"/>
  </r>
  <r>
    <x v="3"/>
    <x v="0"/>
    <x v="0"/>
    <x v="92"/>
    <s v="Non"/>
    <x v="92"/>
    <x v="176"/>
    <x v="87"/>
    <x v="5"/>
    <n v="24.301499999999997"/>
    <x v="0"/>
  </r>
  <r>
    <x v="3"/>
    <x v="0"/>
    <x v="0"/>
    <x v="93"/>
    <s v="Non"/>
    <x v="93"/>
    <x v="26"/>
    <x v="88"/>
    <x v="5"/>
    <n v="34.103999999999999"/>
    <x v="0"/>
  </r>
  <r>
    <x v="3"/>
    <x v="0"/>
    <x v="0"/>
    <x v="94"/>
    <s v="Non"/>
    <x v="94"/>
    <x v="22"/>
    <x v="89"/>
    <x v="5"/>
    <n v="36.622499999999995"/>
    <x v="0"/>
  </r>
  <r>
    <x v="3"/>
    <x v="0"/>
    <x v="2"/>
    <x v="230"/>
    <s v="Non"/>
    <x v="230"/>
    <x v="3"/>
    <x v="203"/>
    <x v="5"/>
    <n v="32.159999999999997"/>
    <x v="0"/>
  </r>
  <r>
    <x v="4"/>
    <x v="0"/>
    <x v="0"/>
    <x v="95"/>
    <s v="Non"/>
    <x v="95"/>
    <x v="3"/>
    <x v="90"/>
    <x v="5"/>
    <n v="164.96"/>
    <x v="0"/>
  </r>
  <r>
    <x v="4"/>
    <x v="0"/>
    <x v="0"/>
    <x v="96"/>
    <s v="Non"/>
    <x v="96"/>
    <x v="2"/>
    <x v="91"/>
    <x v="5"/>
    <n v="89.69"/>
    <x v="0"/>
  </r>
  <r>
    <x v="4"/>
    <x v="0"/>
    <x v="0"/>
    <x v="97"/>
    <s v="Non"/>
    <x v="97"/>
    <x v="23"/>
    <x v="92"/>
    <x v="5"/>
    <n v="86.872000000000014"/>
    <x v="0"/>
  </r>
  <r>
    <x v="4"/>
    <x v="0"/>
    <x v="0"/>
    <x v="212"/>
    <s v="Non"/>
    <x v="212"/>
    <x v="3"/>
    <x v="187"/>
    <x v="5"/>
    <n v="115"/>
    <x v="0"/>
  </r>
  <r>
    <x v="4"/>
    <x v="0"/>
    <x v="0"/>
    <x v="98"/>
    <s v="Non"/>
    <x v="98"/>
    <x v="177"/>
    <x v="93"/>
    <x v="5"/>
    <n v="187.20000000000002"/>
    <x v="0"/>
  </r>
  <r>
    <x v="4"/>
    <x v="0"/>
    <x v="0"/>
    <x v="99"/>
    <s v="Non"/>
    <x v="99"/>
    <x v="171"/>
    <x v="94"/>
    <x v="5"/>
    <n v="23.615999999999996"/>
    <x v="0"/>
  </r>
  <r>
    <x v="4"/>
    <x v="0"/>
    <x v="0"/>
    <x v="100"/>
    <s v="Non"/>
    <x v="100"/>
    <x v="3"/>
    <x v="95"/>
    <x v="5"/>
    <n v="3.86"/>
    <x v="0"/>
  </r>
  <r>
    <x v="4"/>
    <x v="0"/>
    <x v="0"/>
    <x v="101"/>
    <s v="Non"/>
    <x v="101"/>
    <x v="62"/>
    <x v="96"/>
    <x v="5"/>
    <n v="79.86999999999999"/>
    <x v="0"/>
  </r>
  <r>
    <x v="4"/>
    <x v="0"/>
    <x v="0"/>
    <x v="102"/>
    <s v="Non"/>
    <x v="102"/>
    <x v="44"/>
    <x v="97"/>
    <x v="5"/>
    <n v="46.3"/>
    <x v="0"/>
  </r>
  <r>
    <x v="4"/>
    <x v="0"/>
    <x v="0"/>
    <x v="103"/>
    <s v="Non"/>
    <x v="103"/>
    <x v="93"/>
    <x v="98"/>
    <x v="5"/>
    <n v="103.05"/>
    <x v="0"/>
  </r>
  <r>
    <x v="4"/>
    <x v="0"/>
    <x v="0"/>
    <x v="213"/>
    <s v="Non"/>
    <x v="213"/>
    <x v="44"/>
    <x v="188"/>
    <x v="5"/>
    <n v="62.199999999999996"/>
    <x v="0"/>
  </r>
  <r>
    <x v="4"/>
    <x v="0"/>
    <x v="0"/>
    <x v="104"/>
    <s v="Non"/>
    <x v="104"/>
    <x v="64"/>
    <x v="99"/>
    <x v="5"/>
    <n v="68.97"/>
    <x v="0"/>
  </r>
  <r>
    <x v="4"/>
    <x v="0"/>
    <x v="0"/>
    <x v="105"/>
    <s v="Non"/>
    <x v="105"/>
    <x v="148"/>
    <x v="100"/>
    <x v="5"/>
    <n v="56.839999999999996"/>
    <x v="0"/>
  </r>
  <r>
    <x v="4"/>
    <x v="0"/>
    <x v="0"/>
    <x v="214"/>
    <s v="Non"/>
    <x v="214"/>
    <x v="3"/>
    <x v="189"/>
    <x v="5"/>
    <n v="173.28"/>
    <x v="0"/>
  </r>
  <r>
    <x v="4"/>
    <x v="0"/>
    <x v="0"/>
    <x v="215"/>
    <s v="Non"/>
    <x v="215"/>
    <x v="178"/>
    <x v="190"/>
    <x v="5"/>
    <n v="133.32"/>
    <x v="0"/>
  </r>
  <r>
    <x v="4"/>
    <x v="0"/>
    <x v="0"/>
    <x v="107"/>
    <s v="Non"/>
    <x v="107"/>
    <x v="2"/>
    <x v="102"/>
    <x v="5"/>
    <n v="17.420000000000002"/>
    <x v="0"/>
  </r>
  <r>
    <x v="4"/>
    <x v="0"/>
    <x v="0"/>
    <x v="108"/>
    <s v="Non"/>
    <x v="108"/>
    <x v="179"/>
    <x v="103"/>
    <x v="5"/>
    <n v="79.869"/>
    <x v="0"/>
  </r>
  <r>
    <x v="4"/>
    <x v="0"/>
    <x v="0"/>
    <x v="109"/>
    <s v="Non"/>
    <x v="109"/>
    <x v="2"/>
    <x v="104"/>
    <x v="5"/>
    <n v="4.51"/>
    <x v="0"/>
  </r>
  <r>
    <x v="4"/>
    <x v="0"/>
    <x v="0"/>
    <x v="110"/>
    <s v="Non"/>
    <x v="110"/>
    <x v="138"/>
    <x v="105"/>
    <x v="5"/>
    <n v="84.1905"/>
    <x v="0"/>
  </r>
  <r>
    <x v="4"/>
    <x v="0"/>
    <x v="0"/>
    <x v="111"/>
    <s v="Non"/>
    <x v="111"/>
    <x v="6"/>
    <x v="106"/>
    <x v="5"/>
    <n v="6.048"/>
    <x v="0"/>
  </r>
  <r>
    <x v="4"/>
    <x v="0"/>
    <x v="0"/>
    <x v="112"/>
    <s v="Non"/>
    <x v="112"/>
    <x v="115"/>
    <x v="107"/>
    <x v="5"/>
    <n v="4.194"/>
    <x v="0"/>
  </r>
  <r>
    <x v="4"/>
    <x v="0"/>
    <x v="2"/>
    <x v="216"/>
    <s v="Non"/>
    <x v="216"/>
    <x v="110"/>
    <x v="191"/>
    <x v="5"/>
    <n v="87.12"/>
    <x v="0"/>
  </r>
  <r>
    <x v="5"/>
    <x v="1"/>
    <x v="1"/>
    <x v="114"/>
    <s v="Non"/>
    <x v="114"/>
    <x v="180"/>
    <x v="109"/>
    <x v="5"/>
    <n v="138.04"/>
    <x v="0"/>
  </r>
  <r>
    <x v="5"/>
    <x v="1"/>
    <x v="1"/>
    <x v="115"/>
    <s v="Non"/>
    <x v="115"/>
    <x v="181"/>
    <x v="110"/>
    <x v="5"/>
    <n v="402.8"/>
    <x v="0"/>
  </r>
  <r>
    <x v="5"/>
    <x v="1"/>
    <x v="1"/>
    <x v="116"/>
    <s v="Non"/>
    <x v="116"/>
    <x v="182"/>
    <x v="111"/>
    <x v="5"/>
    <n v="214.72"/>
    <x v="0"/>
  </r>
  <r>
    <x v="5"/>
    <x v="1"/>
    <x v="1"/>
    <x v="117"/>
    <s v="Non"/>
    <x v="117"/>
    <x v="73"/>
    <x v="112"/>
    <x v="5"/>
    <n v="210.6"/>
    <x v="0"/>
  </r>
  <r>
    <x v="5"/>
    <x v="1"/>
    <x v="1"/>
    <x v="118"/>
    <s v="Non"/>
    <x v="118"/>
    <x v="111"/>
    <x v="113"/>
    <x v="5"/>
    <n v="431.28000000000003"/>
    <x v="0"/>
  </r>
  <r>
    <x v="5"/>
    <x v="1"/>
    <x v="1"/>
    <x v="119"/>
    <s v="Non"/>
    <x v="119"/>
    <x v="103"/>
    <x v="114"/>
    <x v="5"/>
    <n v="372.29999999999995"/>
    <x v="0"/>
  </r>
  <r>
    <x v="5"/>
    <x v="1"/>
    <x v="1"/>
    <x v="120"/>
    <s v="Non"/>
    <x v="120"/>
    <x v="67"/>
    <x v="115"/>
    <x v="5"/>
    <n v="608"/>
    <x v="0"/>
  </r>
  <r>
    <x v="5"/>
    <x v="1"/>
    <x v="1"/>
    <x v="121"/>
    <s v="Non"/>
    <x v="121"/>
    <x v="3"/>
    <x v="79"/>
    <x v="5"/>
    <n v="15"/>
    <x v="0"/>
  </r>
  <r>
    <x v="5"/>
    <x v="1"/>
    <x v="1"/>
    <x v="122"/>
    <s v="Non"/>
    <x v="122"/>
    <x v="2"/>
    <x v="116"/>
    <x v="5"/>
    <n v="15.5"/>
    <x v="0"/>
  </r>
  <r>
    <x v="5"/>
    <x v="1"/>
    <x v="1"/>
    <x v="123"/>
    <s v="Non"/>
    <x v="123"/>
    <x v="61"/>
    <x v="117"/>
    <x v="5"/>
    <n v="76.8"/>
    <x v="0"/>
  </r>
  <r>
    <x v="5"/>
    <x v="1"/>
    <x v="1"/>
    <x v="124"/>
    <s v="Non"/>
    <x v="124"/>
    <x v="3"/>
    <x v="112"/>
    <x v="5"/>
    <n v="16.2"/>
    <x v="0"/>
  </r>
  <r>
    <x v="5"/>
    <x v="2"/>
    <x v="1"/>
    <x v="125"/>
    <s v="Non"/>
    <x v="125"/>
    <x v="110"/>
    <x v="118"/>
    <x v="5"/>
    <n v="38.400000000000006"/>
    <x v="0"/>
  </r>
  <r>
    <x v="5"/>
    <x v="2"/>
    <x v="1"/>
    <x v="126"/>
    <s v="Non"/>
    <x v="126"/>
    <x v="70"/>
    <x v="119"/>
    <x v="5"/>
    <n v="1369.45"/>
    <x v="0"/>
  </r>
  <r>
    <x v="5"/>
    <x v="2"/>
    <x v="1"/>
    <x v="127"/>
    <s v="Non"/>
    <x v="127"/>
    <x v="79"/>
    <x v="120"/>
    <x v="5"/>
    <n v="528"/>
    <x v="0"/>
  </r>
  <r>
    <x v="5"/>
    <x v="2"/>
    <x v="1"/>
    <x v="128"/>
    <s v="Non"/>
    <x v="128"/>
    <x v="58"/>
    <x v="121"/>
    <x v="5"/>
    <n v="917.4"/>
    <x v="0"/>
  </r>
  <r>
    <x v="5"/>
    <x v="2"/>
    <x v="1"/>
    <x v="129"/>
    <s v="Non"/>
    <x v="129"/>
    <x v="38"/>
    <x v="122"/>
    <x v="5"/>
    <n v="10.5"/>
    <x v="0"/>
  </r>
  <r>
    <x v="5"/>
    <x v="2"/>
    <x v="1"/>
    <x v="130"/>
    <s v="Non"/>
    <x v="130"/>
    <x v="68"/>
    <x v="123"/>
    <x v="5"/>
    <n v="477"/>
    <x v="0"/>
  </r>
  <r>
    <x v="5"/>
    <x v="2"/>
    <x v="1"/>
    <x v="131"/>
    <s v="Non"/>
    <x v="131"/>
    <x v="154"/>
    <x v="124"/>
    <x v="5"/>
    <n v="300"/>
    <x v="0"/>
  </r>
  <r>
    <x v="5"/>
    <x v="2"/>
    <x v="2"/>
    <x v="217"/>
    <s v="Non"/>
    <x v="217"/>
    <x v="55"/>
    <x v="192"/>
    <x v="5"/>
    <n v="44"/>
    <x v="0"/>
  </r>
  <r>
    <x v="5"/>
    <x v="3"/>
    <x v="0"/>
    <x v="132"/>
    <s v="Non"/>
    <x v="132"/>
    <x v="144"/>
    <x v="125"/>
    <x v="5"/>
    <n v="80.099999999999994"/>
    <x v="0"/>
  </r>
  <r>
    <x v="5"/>
    <x v="3"/>
    <x v="0"/>
    <x v="133"/>
    <s v="Non"/>
    <x v="133"/>
    <x v="183"/>
    <x v="126"/>
    <x v="5"/>
    <n v="91.53"/>
    <x v="0"/>
  </r>
  <r>
    <x v="5"/>
    <x v="3"/>
    <x v="0"/>
    <x v="134"/>
    <s v="Non"/>
    <x v="134"/>
    <x v="184"/>
    <x v="127"/>
    <x v="5"/>
    <n v="40.85"/>
    <x v="0"/>
  </r>
  <r>
    <x v="5"/>
    <x v="3"/>
    <x v="0"/>
    <x v="135"/>
    <s v="Non"/>
    <x v="135"/>
    <x v="58"/>
    <x v="128"/>
    <x v="5"/>
    <n v="55.44"/>
    <x v="0"/>
  </r>
  <r>
    <x v="5"/>
    <x v="3"/>
    <x v="0"/>
    <x v="136"/>
    <s v="Non"/>
    <x v="136"/>
    <x v="140"/>
    <x v="129"/>
    <x v="5"/>
    <n v="48.480000000000004"/>
    <x v="0"/>
  </r>
  <r>
    <x v="5"/>
    <x v="3"/>
    <x v="0"/>
    <x v="137"/>
    <s v="Non"/>
    <x v="137"/>
    <x v="168"/>
    <x v="130"/>
    <x v="5"/>
    <n v="41.65"/>
    <x v="0"/>
  </r>
  <r>
    <x v="5"/>
    <x v="3"/>
    <x v="0"/>
    <x v="139"/>
    <s v="Non"/>
    <x v="139"/>
    <x v="142"/>
    <x v="132"/>
    <x v="5"/>
    <n v="60.480000000000004"/>
    <x v="0"/>
  </r>
  <r>
    <x v="5"/>
    <x v="3"/>
    <x v="0"/>
    <x v="140"/>
    <s v="Non"/>
    <x v="140"/>
    <x v="181"/>
    <x v="133"/>
    <x v="5"/>
    <n v="78.28"/>
    <x v="0"/>
  </r>
  <r>
    <x v="5"/>
    <x v="3"/>
    <x v="0"/>
    <x v="141"/>
    <s v="Non"/>
    <x v="141"/>
    <x v="89"/>
    <x v="134"/>
    <x v="5"/>
    <n v="110.88000000000001"/>
    <x v="0"/>
  </r>
  <r>
    <x v="5"/>
    <x v="3"/>
    <x v="0"/>
    <x v="142"/>
    <s v="Non"/>
    <x v="142"/>
    <x v="112"/>
    <x v="135"/>
    <x v="5"/>
    <n v="29.759999999999998"/>
    <x v="0"/>
  </r>
  <r>
    <x v="5"/>
    <x v="3"/>
    <x v="0"/>
    <x v="143"/>
    <s v="Non"/>
    <x v="143"/>
    <x v="26"/>
    <x v="136"/>
    <x v="5"/>
    <n v="15.141"/>
    <x v="0"/>
  </r>
  <r>
    <x v="5"/>
    <x v="3"/>
    <x v="0"/>
    <x v="144"/>
    <s v="Non"/>
    <x v="144"/>
    <x v="31"/>
    <x v="137"/>
    <x v="5"/>
    <n v="11.744"/>
    <x v="0"/>
  </r>
  <r>
    <x v="5"/>
    <x v="3"/>
    <x v="0"/>
    <x v="145"/>
    <s v="Non"/>
    <x v="145"/>
    <x v="28"/>
    <x v="138"/>
    <x v="5"/>
    <n v="27.776000000000003"/>
    <x v="0"/>
  </r>
  <r>
    <x v="5"/>
    <x v="3"/>
    <x v="0"/>
    <x v="146"/>
    <s v="Non"/>
    <x v="146"/>
    <x v="171"/>
    <x v="110"/>
    <x v="5"/>
    <n v="10.864999999999998"/>
    <x v="0"/>
  </r>
  <r>
    <x v="5"/>
    <x v="3"/>
    <x v="0"/>
    <x v="147"/>
    <s v="Non"/>
    <x v="147"/>
    <x v="3"/>
    <x v="139"/>
    <x v="5"/>
    <n v="17.36"/>
    <x v="0"/>
  </r>
  <r>
    <x v="5"/>
    <x v="3"/>
    <x v="0"/>
    <x v="148"/>
    <s v="Non"/>
    <x v="148"/>
    <x v="9"/>
    <x v="140"/>
    <x v="5"/>
    <n v="36.201999999999998"/>
    <x v="0"/>
  </r>
  <r>
    <x v="5"/>
    <x v="3"/>
    <x v="0"/>
    <x v="149"/>
    <s v="Non"/>
    <x v="149"/>
    <x v="2"/>
    <x v="141"/>
    <x v="5"/>
    <n v="7.46"/>
    <x v="0"/>
  </r>
  <r>
    <x v="5"/>
    <x v="3"/>
    <x v="0"/>
    <x v="150"/>
    <s v="Non"/>
    <x v="150"/>
    <x v="33"/>
    <x v="142"/>
    <x v="5"/>
    <n v="0.84499999999999997"/>
    <x v="0"/>
  </r>
  <r>
    <x v="5"/>
    <x v="3"/>
    <x v="0"/>
    <x v="151"/>
    <s v="Non"/>
    <x v="151"/>
    <x v="2"/>
    <x v="143"/>
    <x v="5"/>
    <n v="7.32"/>
    <x v="0"/>
  </r>
  <r>
    <x v="5"/>
    <x v="3"/>
    <x v="0"/>
    <x v="152"/>
    <s v="Non"/>
    <x v="152"/>
    <x v="2"/>
    <x v="144"/>
    <x v="5"/>
    <n v="8.75"/>
    <x v="0"/>
  </r>
  <r>
    <x v="5"/>
    <x v="3"/>
    <x v="0"/>
    <x v="153"/>
    <s v="Non"/>
    <x v="153"/>
    <x v="3"/>
    <x v="145"/>
    <x v="5"/>
    <n v="18.86"/>
    <x v="0"/>
  </r>
  <r>
    <x v="5"/>
    <x v="3"/>
    <x v="0"/>
    <x v="218"/>
    <s v="Non"/>
    <x v="218"/>
    <x v="185"/>
    <x v="193"/>
    <x v="5"/>
    <n v="63.035999999999994"/>
    <x v="0"/>
  </r>
  <r>
    <x v="5"/>
    <x v="3"/>
    <x v="0"/>
    <x v="219"/>
    <s v="Non"/>
    <x v="219"/>
    <x v="3"/>
    <x v="110"/>
    <x v="5"/>
    <n v="10.6"/>
    <x v="0"/>
  </r>
  <r>
    <x v="5"/>
    <x v="3"/>
    <x v="0"/>
    <x v="154"/>
    <s v="Non"/>
    <x v="154"/>
    <x v="79"/>
    <x v="100"/>
    <x v="5"/>
    <n v="29.4"/>
    <x v="0"/>
  </r>
  <r>
    <x v="5"/>
    <x v="3"/>
    <x v="0"/>
    <x v="155"/>
    <s v="Non"/>
    <x v="155"/>
    <x v="2"/>
    <x v="146"/>
    <x v="5"/>
    <n v="7.53"/>
    <x v="0"/>
  </r>
  <r>
    <x v="5"/>
    <x v="3"/>
    <x v="0"/>
    <x v="156"/>
    <s v="Non"/>
    <x v="156"/>
    <x v="2"/>
    <x v="147"/>
    <x v="5"/>
    <n v="5.23"/>
    <x v="0"/>
  </r>
  <r>
    <x v="5"/>
    <x v="3"/>
    <x v="0"/>
    <x v="157"/>
    <s v="Non"/>
    <x v="157"/>
    <x v="4"/>
    <x v="148"/>
    <x v="5"/>
    <n v="12.984999999999999"/>
    <x v="0"/>
  </r>
  <r>
    <x v="5"/>
    <x v="3"/>
    <x v="0"/>
    <x v="158"/>
    <s v="Non"/>
    <x v="158"/>
    <x v="26"/>
    <x v="124"/>
    <x v="5"/>
    <n v="10.5"/>
    <x v="0"/>
  </r>
  <r>
    <x v="5"/>
    <x v="3"/>
    <x v="0"/>
    <x v="159"/>
    <s v="Non"/>
    <x v="159"/>
    <x v="3"/>
    <x v="149"/>
    <x v="5"/>
    <n v="15.72"/>
    <x v="0"/>
  </r>
  <r>
    <x v="5"/>
    <x v="3"/>
    <x v="0"/>
    <x v="160"/>
    <s v="Non"/>
    <x v="160"/>
    <x v="2"/>
    <x v="150"/>
    <x v="5"/>
    <n v="9.07"/>
    <x v="0"/>
  </r>
  <r>
    <x v="5"/>
    <x v="3"/>
    <x v="0"/>
    <x v="161"/>
    <s v="Non"/>
    <x v="161"/>
    <x v="12"/>
    <x v="151"/>
    <x v="5"/>
    <n v="9.17"/>
    <x v="0"/>
  </r>
  <r>
    <x v="5"/>
    <x v="3"/>
    <x v="0"/>
    <x v="162"/>
    <s v="Non"/>
    <x v="162"/>
    <x v="3"/>
    <x v="152"/>
    <x v="5"/>
    <n v="1.64"/>
    <x v="0"/>
  </r>
  <r>
    <x v="5"/>
    <x v="4"/>
    <x v="1"/>
    <x v="163"/>
    <s v="Non"/>
    <x v="163"/>
    <x v="113"/>
    <x v="153"/>
    <x v="5"/>
    <n v="282.61"/>
    <x v="0"/>
  </r>
  <r>
    <x v="5"/>
    <x v="4"/>
    <x v="1"/>
    <x v="164"/>
    <s v="Non"/>
    <x v="164"/>
    <x v="94"/>
    <x v="154"/>
    <x v="5"/>
    <n v="140"/>
    <x v="0"/>
  </r>
  <r>
    <x v="5"/>
    <x v="5"/>
    <x v="1"/>
    <x v="165"/>
    <s v="Non"/>
    <x v="165"/>
    <x v="81"/>
    <x v="94"/>
    <x v="5"/>
    <n v="737.28"/>
    <x v="0"/>
  </r>
  <r>
    <x v="5"/>
    <x v="5"/>
    <x v="1"/>
    <x v="166"/>
    <s v="Non"/>
    <x v="166"/>
    <x v="142"/>
    <x v="155"/>
    <x v="5"/>
    <n v="278.88"/>
    <x v="0"/>
  </r>
  <r>
    <x v="5"/>
    <x v="5"/>
    <x v="1"/>
    <x v="167"/>
    <s v="Non"/>
    <x v="167"/>
    <x v="158"/>
    <x v="109"/>
    <x v="5"/>
    <n v="133.97999999999999"/>
    <x v="0"/>
  </r>
  <r>
    <x v="5"/>
    <x v="5"/>
    <x v="1"/>
    <x v="168"/>
    <s v="Non"/>
    <x v="168"/>
    <x v="178"/>
    <x v="156"/>
    <x v="5"/>
    <n v="512.07000000000005"/>
    <x v="0"/>
  </r>
  <r>
    <x v="5"/>
    <x v="5"/>
    <x v="1"/>
    <x v="169"/>
    <s v="Non"/>
    <x v="169"/>
    <x v="79"/>
    <x v="157"/>
    <x v="5"/>
    <n v="263.09999999999997"/>
    <x v="0"/>
  </r>
  <r>
    <x v="5"/>
    <x v="5"/>
    <x v="1"/>
    <x v="171"/>
    <s v="Non"/>
    <x v="171"/>
    <x v="78"/>
    <x v="159"/>
    <x v="5"/>
    <n v="255.36"/>
    <x v="0"/>
  </r>
  <r>
    <x v="5"/>
    <x v="5"/>
    <x v="1"/>
    <x v="172"/>
    <s v="Non"/>
    <x v="172"/>
    <x v="69"/>
    <x v="160"/>
    <x v="5"/>
    <n v="174.20000000000002"/>
    <x v="0"/>
  </r>
  <r>
    <x v="5"/>
    <x v="5"/>
    <x v="1"/>
    <x v="173"/>
    <s v="Non"/>
    <x v="173"/>
    <x v="2"/>
    <x v="161"/>
    <x v="5"/>
    <n v="23"/>
    <x v="0"/>
  </r>
  <r>
    <x v="5"/>
    <x v="6"/>
    <x v="0"/>
    <x v="174"/>
    <s v="Non"/>
    <x v="174"/>
    <x v="79"/>
    <x v="126"/>
    <x v="5"/>
    <n v="24.3"/>
    <x v="0"/>
  </r>
  <r>
    <x v="5"/>
    <x v="6"/>
    <x v="0"/>
    <x v="175"/>
    <s v="Non"/>
    <x v="175"/>
    <x v="59"/>
    <x v="162"/>
    <x v="5"/>
    <n v="138.25"/>
    <x v="0"/>
  </r>
  <r>
    <x v="5"/>
    <x v="6"/>
    <x v="0"/>
    <x v="176"/>
    <s v="Non"/>
    <x v="176"/>
    <x v="186"/>
    <x v="163"/>
    <x v="5"/>
    <n v="207.35"/>
    <x v="0"/>
  </r>
  <r>
    <x v="5"/>
    <x v="6"/>
    <x v="0"/>
    <x v="177"/>
    <s v="Non"/>
    <x v="177"/>
    <x v="64"/>
    <x v="164"/>
    <x v="5"/>
    <n v="224.01000000000002"/>
    <x v="0"/>
  </r>
  <r>
    <x v="5"/>
    <x v="6"/>
    <x v="0"/>
    <x v="178"/>
    <s v="Non"/>
    <x v="178"/>
    <x v="99"/>
    <x v="165"/>
    <x v="5"/>
    <n v="50.49"/>
    <x v="0"/>
  </r>
  <r>
    <x v="5"/>
    <x v="6"/>
    <x v="0"/>
    <x v="179"/>
    <s v="Non"/>
    <x v="179"/>
    <x v="73"/>
    <x v="165"/>
    <x v="5"/>
    <n v="25.74"/>
    <x v="0"/>
  </r>
  <r>
    <x v="5"/>
    <x v="6"/>
    <x v="0"/>
    <x v="180"/>
    <s v="Non"/>
    <x v="180"/>
    <x v="140"/>
    <x v="166"/>
    <x v="5"/>
    <n v="32.64"/>
    <x v="0"/>
  </r>
  <r>
    <x v="5"/>
    <x v="6"/>
    <x v="0"/>
    <x v="181"/>
    <s v="Non"/>
    <x v="181"/>
    <x v="146"/>
    <x v="167"/>
    <x v="5"/>
    <n v="42"/>
    <x v="0"/>
  </r>
  <r>
    <x v="5"/>
    <x v="6"/>
    <x v="0"/>
    <x v="182"/>
    <s v="Non"/>
    <x v="182"/>
    <x v="61"/>
    <x v="101"/>
    <x v="5"/>
    <n v="32"/>
    <x v="0"/>
  </r>
  <r>
    <x v="5"/>
    <x v="6"/>
    <x v="0"/>
    <x v="183"/>
    <s v="Non"/>
    <x v="183"/>
    <x v="187"/>
    <x v="168"/>
    <x v="5"/>
    <n v="60.06"/>
    <x v="0"/>
  </r>
  <r>
    <x v="5"/>
    <x v="6"/>
    <x v="0"/>
    <x v="184"/>
    <s v="Non"/>
    <x v="184"/>
    <x v="66"/>
    <x v="168"/>
    <x v="5"/>
    <n v="40.56"/>
    <x v="0"/>
  </r>
  <r>
    <x v="5"/>
    <x v="6"/>
    <x v="0"/>
    <x v="185"/>
    <s v="Non"/>
    <x v="185"/>
    <x v="182"/>
    <x v="132"/>
    <x v="5"/>
    <n v="47.52"/>
    <x v="0"/>
  </r>
  <r>
    <x v="5"/>
    <x v="6"/>
    <x v="0"/>
    <x v="186"/>
    <s v="Non"/>
    <x v="186"/>
    <x v="140"/>
    <x v="169"/>
    <x v="5"/>
    <n v="60"/>
    <x v="0"/>
  </r>
  <r>
    <x v="5"/>
    <x v="6"/>
    <x v="0"/>
    <x v="187"/>
    <s v="Non"/>
    <x v="187"/>
    <x v="73"/>
    <x v="170"/>
    <x v="5"/>
    <n v="30.159999999999997"/>
    <x v="0"/>
  </r>
  <r>
    <x v="5"/>
    <x v="6"/>
    <x v="0"/>
    <x v="188"/>
    <s v="Non"/>
    <x v="188"/>
    <x v="110"/>
    <x v="135"/>
    <x v="5"/>
    <n v="7.4399999999999995"/>
    <x v="0"/>
  </r>
  <r>
    <x v="5"/>
    <x v="6"/>
    <x v="0"/>
    <x v="189"/>
    <s v="Non"/>
    <x v="189"/>
    <x v="2"/>
    <x v="170"/>
    <x v="5"/>
    <n v="1.1599999999999999"/>
    <x v="0"/>
  </r>
  <r>
    <x v="5"/>
    <x v="6"/>
    <x v="0"/>
    <x v="190"/>
    <s v="Non"/>
    <x v="190"/>
    <x v="188"/>
    <x v="171"/>
    <x v="5"/>
    <n v="86.1"/>
    <x v="0"/>
  </r>
  <r>
    <x v="5"/>
    <x v="6"/>
    <x v="0"/>
    <x v="192"/>
    <s v="Non"/>
    <x v="192"/>
    <x v="93"/>
    <x v="172"/>
    <x v="5"/>
    <n v="26.37"/>
    <x v="0"/>
  </r>
  <r>
    <x v="5"/>
    <x v="6"/>
    <x v="0"/>
    <x v="193"/>
    <s v="Non"/>
    <x v="193"/>
    <x v="61"/>
    <x v="173"/>
    <x v="5"/>
    <n v="53.6"/>
    <x v="0"/>
  </r>
  <r>
    <x v="5"/>
    <x v="6"/>
    <x v="0"/>
    <x v="194"/>
    <s v="Non"/>
    <x v="194"/>
    <x v="97"/>
    <x v="174"/>
    <x v="5"/>
    <n v="120.05999999999999"/>
    <x v="0"/>
  </r>
  <r>
    <x v="5"/>
    <x v="6"/>
    <x v="0"/>
    <x v="195"/>
    <s v="Non"/>
    <x v="195"/>
    <x v="62"/>
    <x v="104"/>
    <x v="5"/>
    <n v="220.98999999999998"/>
    <x v="0"/>
  </r>
  <r>
    <x v="5"/>
    <x v="6"/>
    <x v="0"/>
    <x v="196"/>
    <s v="Non"/>
    <x v="196"/>
    <x v="189"/>
    <x v="175"/>
    <x v="5"/>
    <n v="361.04999999999995"/>
    <x v="0"/>
  </r>
  <r>
    <x v="5"/>
    <x v="6"/>
    <x v="0"/>
    <x v="197"/>
    <s v="Non"/>
    <x v="197"/>
    <x v="105"/>
    <x v="156"/>
    <x v="5"/>
    <n v="522.21"/>
    <x v="0"/>
  </r>
  <r>
    <x v="5"/>
    <x v="6"/>
    <x v="0"/>
    <x v="198"/>
    <s v="Non"/>
    <x v="198"/>
    <x v="98"/>
    <x v="176"/>
    <x v="5"/>
    <n v="52.559999999999995"/>
    <x v="0"/>
  </r>
  <r>
    <x v="5"/>
    <x v="6"/>
    <x v="0"/>
    <x v="199"/>
    <s v="Non"/>
    <x v="199"/>
    <x v="98"/>
    <x v="177"/>
    <x v="5"/>
    <n v="54.75"/>
    <x v="0"/>
  </r>
  <r>
    <x v="5"/>
    <x v="6"/>
    <x v="0"/>
    <x v="200"/>
    <s v="Non"/>
    <x v="200"/>
    <x v="10"/>
    <x v="178"/>
    <x v="5"/>
    <n v="14.72"/>
    <x v="0"/>
  </r>
  <r>
    <x v="5"/>
    <x v="6"/>
    <x v="0"/>
    <x v="209"/>
    <s v="Non"/>
    <x v="209"/>
    <x v="58"/>
    <x v="185"/>
    <x v="5"/>
    <n v="228.35999999999999"/>
    <x v="0"/>
  </r>
  <r>
    <x v="5"/>
    <x v="6"/>
    <x v="0"/>
    <x v="201"/>
    <s v="Non"/>
    <x v="201"/>
    <x v="81"/>
    <x v="179"/>
    <x v="5"/>
    <n v="165.12"/>
    <x v="0"/>
  </r>
  <r>
    <x v="5"/>
    <x v="6"/>
    <x v="0"/>
    <x v="202"/>
    <s v="Non"/>
    <x v="202"/>
    <x v="158"/>
    <x v="180"/>
    <x v="5"/>
    <n v="55.769999999999996"/>
    <x v="0"/>
  </r>
  <r>
    <x v="5"/>
    <x v="6"/>
    <x v="0"/>
    <x v="203"/>
    <s v="Non"/>
    <x v="203"/>
    <x v="112"/>
    <x v="181"/>
    <x v="5"/>
    <n v="41.519999999999996"/>
    <x v="0"/>
  </r>
  <r>
    <x v="5"/>
    <x v="6"/>
    <x v="0"/>
    <x v="222"/>
    <s v="Non"/>
    <x v="222"/>
    <x v="190"/>
    <x v="196"/>
    <x v="5"/>
    <n v="44.16"/>
    <x v="0"/>
  </r>
  <r>
    <x v="5"/>
    <x v="6"/>
    <x v="0"/>
    <x v="204"/>
    <s v="Non"/>
    <x v="204"/>
    <x v="2"/>
    <x v="182"/>
    <x v="5"/>
    <n v="4.2"/>
    <x v="0"/>
  </r>
  <r>
    <x v="5"/>
    <x v="6"/>
    <x v="0"/>
    <x v="205"/>
    <s v="Non"/>
    <x v="205"/>
    <x v="53"/>
    <x v="183"/>
    <x v="5"/>
    <n v="16.55"/>
    <x v="0"/>
  </r>
  <r>
    <x v="5"/>
    <x v="6"/>
    <x v="0"/>
    <x v="206"/>
    <s v="Non"/>
    <x v="206"/>
    <x v="148"/>
    <x v="184"/>
    <x v="5"/>
    <n v="46.400000000000006"/>
    <x v="0"/>
  </r>
  <r>
    <x v="5"/>
    <x v="6"/>
    <x v="0"/>
    <x v="207"/>
    <s v="Non"/>
    <x v="207"/>
    <x v="90"/>
    <x v="169"/>
    <x v="5"/>
    <n v="67.5"/>
    <x v="0"/>
  </r>
  <r>
    <x v="5"/>
    <x v="6"/>
    <x v="0"/>
    <x v="224"/>
    <s v="Non"/>
    <x v="224"/>
    <x v="110"/>
    <x v="162"/>
    <x v="5"/>
    <n v="23.700000000000003"/>
    <x v="0"/>
  </r>
  <r>
    <x v="5"/>
    <x v="6"/>
    <x v="0"/>
    <x v="225"/>
    <s v="Non"/>
    <x v="225"/>
    <x v="87"/>
    <x v="198"/>
    <x v="5"/>
    <n v="44.03"/>
    <x v="0"/>
  </r>
  <r>
    <x v="5"/>
    <x v="6"/>
    <x v="2"/>
    <x v="231"/>
    <s v="Non"/>
    <x v="231"/>
    <x v="140"/>
    <x v="171"/>
    <x v="5"/>
    <n v="59.04"/>
    <x v="0"/>
  </r>
  <r>
    <x v="5"/>
    <x v="6"/>
    <x v="2"/>
    <x v="232"/>
    <s v="Non"/>
    <x v="232"/>
    <x v="191"/>
    <x v="204"/>
    <x v="5"/>
    <n v="64.66"/>
    <x v="0"/>
  </r>
  <r>
    <x v="5"/>
    <x v="6"/>
    <x v="2"/>
    <x v="233"/>
    <s v="Non"/>
    <x v="233"/>
    <x v="97"/>
    <x v="204"/>
    <x v="5"/>
    <n v="56.12"/>
    <x v="0"/>
  </r>
  <r>
    <x v="5"/>
    <x v="6"/>
    <x v="2"/>
    <x v="234"/>
    <s v="Non"/>
    <x v="234"/>
    <x v="55"/>
    <x v="205"/>
    <x v="5"/>
    <n v="20.130000000000003"/>
    <x v="0"/>
  </r>
  <r>
    <x v="5"/>
    <x v="6"/>
    <x v="2"/>
    <x v="235"/>
    <s v="Non"/>
    <x v="235"/>
    <x v="190"/>
    <x v="206"/>
    <x v="5"/>
    <n v="46.46"/>
    <x v="0"/>
  </r>
  <r>
    <x v="5"/>
    <x v="6"/>
    <x v="0"/>
    <x v="236"/>
    <s v="Non"/>
    <x v="236"/>
    <x v="65"/>
    <x v="207"/>
    <x v="5"/>
    <n v="71.399999999999991"/>
    <x v="0"/>
  </r>
  <r>
    <x v="0"/>
    <x v="0"/>
    <x v="2"/>
    <x v="237"/>
    <s v="Non"/>
    <x v="237"/>
    <x v="110"/>
    <x v="208"/>
    <x v="5"/>
    <n v="55.800000000000004"/>
    <x v="0"/>
  </r>
  <r>
    <x v="3"/>
    <x v="0"/>
    <x v="2"/>
    <x v="238"/>
    <s v="Non"/>
    <x v="238"/>
    <x v="2"/>
    <x v="209"/>
    <x v="5"/>
    <n v="15.6"/>
    <x v="0"/>
  </r>
  <r>
    <x v="3"/>
    <x v="0"/>
    <x v="2"/>
    <x v="239"/>
    <s v="Non"/>
    <x v="239"/>
    <x v="2"/>
    <x v="209"/>
    <x v="5"/>
    <n v="15.6"/>
    <x v="0"/>
  </r>
  <r>
    <x v="0"/>
    <x v="0"/>
    <x v="0"/>
    <x v="0"/>
    <s v="Non"/>
    <x v="0"/>
    <x v="115"/>
    <x v="0"/>
    <x v="6"/>
    <n v="29.498999999999999"/>
    <x v="1"/>
  </r>
  <r>
    <x v="0"/>
    <x v="0"/>
    <x v="0"/>
    <x v="1"/>
    <s v="Non"/>
    <x v="1"/>
    <x v="22"/>
    <x v="1"/>
    <x v="6"/>
    <n v="47.594999999999999"/>
    <x v="1"/>
  </r>
  <r>
    <x v="0"/>
    <x v="0"/>
    <x v="0"/>
    <x v="2"/>
    <s v="Non"/>
    <x v="2"/>
    <x v="2"/>
    <x v="2"/>
    <x v="6"/>
    <n v="59.53"/>
    <x v="1"/>
  </r>
  <r>
    <x v="0"/>
    <x v="0"/>
    <x v="0"/>
    <x v="3"/>
    <s v="Non"/>
    <x v="3"/>
    <x v="19"/>
    <x v="3"/>
    <x v="6"/>
    <n v="30.049499999999998"/>
    <x v="1"/>
  </r>
  <r>
    <x v="0"/>
    <x v="0"/>
    <x v="0"/>
    <x v="4"/>
    <s v="Non"/>
    <x v="4"/>
    <x v="49"/>
    <x v="4"/>
    <x v="6"/>
    <n v="99.007999999999996"/>
    <x v="1"/>
  </r>
  <r>
    <x v="0"/>
    <x v="0"/>
    <x v="0"/>
    <x v="5"/>
    <s v="Non"/>
    <x v="5"/>
    <x v="25"/>
    <x v="5"/>
    <x v="6"/>
    <n v="35.700999999999993"/>
    <x v="1"/>
  </r>
  <r>
    <x v="0"/>
    <x v="0"/>
    <x v="0"/>
    <x v="6"/>
    <s v="Non"/>
    <x v="6"/>
    <x v="26"/>
    <x v="6"/>
    <x v="6"/>
    <n v="60.144000000000005"/>
    <x v="1"/>
  </r>
  <r>
    <x v="0"/>
    <x v="0"/>
    <x v="0"/>
    <x v="7"/>
    <s v="Non"/>
    <x v="7"/>
    <x v="13"/>
    <x v="7"/>
    <x v="6"/>
    <n v="23.625"/>
    <x v="1"/>
  </r>
  <r>
    <x v="0"/>
    <x v="0"/>
    <x v="0"/>
    <x v="8"/>
    <s v="Non"/>
    <x v="8"/>
    <x v="36"/>
    <x v="8"/>
    <x v="6"/>
    <n v="38.28"/>
    <x v="1"/>
  </r>
  <r>
    <x v="0"/>
    <x v="0"/>
    <x v="0"/>
    <x v="9"/>
    <s v="Non"/>
    <x v="9"/>
    <x v="20"/>
    <x v="9"/>
    <x v="6"/>
    <n v="22.04"/>
    <x v="1"/>
  </r>
  <r>
    <x v="0"/>
    <x v="0"/>
    <x v="0"/>
    <x v="10"/>
    <s v="Non"/>
    <x v="10"/>
    <x v="46"/>
    <x v="10"/>
    <x v="6"/>
    <n v="100.24499999999999"/>
    <x v="1"/>
  </r>
  <r>
    <x v="0"/>
    <x v="0"/>
    <x v="0"/>
    <x v="11"/>
    <s v="Non"/>
    <x v="11"/>
    <x v="122"/>
    <x v="11"/>
    <x v="6"/>
    <n v="59.981999999999999"/>
    <x v="1"/>
  </r>
  <r>
    <x v="0"/>
    <x v="0"/>
    <x v="0"/>
    <x v="12"/>
    <s v="Non"/>
    <x v="12"/>
    <x v="8"/>
    <x v="12"/>
    <x v="6"/>
    <n v="18.141500000000001"/>
    <x v="1"/>
  </r>
  <r>
    <x v="0"/>
    <x v="0"/>
    <x v="0"/>
    <x v="13"/>
    <s v="Non"/>
    <x v="13"/>
    <x v="12"/>
    <x v="13"/>
    <x v="6"/>
    <n v="41.257999999999996"/>
    <x v="1"/>
  </r>
  <r>
    <x v="0"/>
    <x v="0"/>
    <x v="0"/>
    <x v="14"/>
    <s v="Non"/>
    <x v="14"/>
    <x v="192"/>
    <x v="14"/>
    <x v="6"/>
    <n v="112"/>
    <x v="1"/>
  </r>
  <r>
    <x v="0"/>
    <x v="0"/>
    <x v="0"/>
    <x v="16"/>
    <s v="Non"/>
    <x v="16"/>
    <x v="2"/>
    <x v="16"/>
    <x v="6"/>
    <n v="174.16"/>
    <x v="1"/>
  </r>
  <r>
    <x v="0"/>
    <x v="0"/>
    <x v="0"/>
    <x v="17"/>
    <s v="Non"/>
    <x v="17"/>
    <x v="2"/>
    <x v="17"/>
    <x v="6"/>
    <n v="31.7"/>
    <x v="1"/>
  </r>
  <r>
    <x v="0"/>
    <x v="0"/>
    <x v="0"/>
    <x v="19"/>
    <s v="Non"/>
    <x v="19"/>
    <x v="22"/>
    <x v="19"/>
    <x v="6"/>
    <n v="37.201999999999998"/>
    <x v="1"/>
  </r>
  <r>
    <x v="0"/>
    <x v="0"/>
    <x v="0"/>
    <x v="20"/>
    <s v="Non"/>
    <x v="20"/>
    <x v="4"/>
    <x v="20"/>
    <x v="6"/>
    <n v="138.25"/>
    <x v="1"/>
  </r>
  <r>
    <x v="0"/>
    <x v="0"/>
    <x v="0"/>
    <x v="21"/>
    <s v="Non"/>
    <x v="21"/>
    <x v="21"/>
    <x v="21"/>
    <x v="6"/>
    <n v="19.3"/>
    <x v="1"/>
  </r>
  <r>
    <x v="0"/>
    <x v="0"/>
    <x v="0"/>
    <x v="22"/>
    <s v="Non"/>
    <x v="22"/>
    <x v="6"/>
    <x v="22"/>
    <x v="6"/>
    <n v="18.661999999999999"/>
    <x v="1"/>
  </r>
  <r>
    <x v="0"/>
    <x v="0"/>
    <x v="0"/>
    <x v="23"/>
    <s v="Non"/>
    <x v="23"/>
    <x v="4"/>
    <x v="23"/>
    <x v="6"/>
    <n v="78.277499999999989"/>
    <x v="1"/>
  </r>
  <r>
    <x v="0"/>
    <x v="0"/>
    <x v="0"/>
    <x v="24"/>
    <s v="Non"/>
    <x v="24"/>
    <x v="49"/>
    <x v="24"/>
    <x v="6"/>
    <n v="21.861999999999998"/>
    <x v="1"/>
  </r>
  <r>
    <x v="0"/>
    <x v="0"/>
    <x v="0"/>
    <x v="25"/>
    <s v="Non"/>
    <x v="25"/>
    <x v="15"/>
    <x v="25"/>
    <x v="6"/>
    <n v="36.575000000000003"/>
    <x v="1"/>
  </r>
  <r>
    <x v="0"/>
    <x v="0"/>
    <x v="0"/>
    <x v="26"/>
    <s v="Non"/>
    <x v="26"/>
    <x v="18"/>
    <x v="26"/>
    <x v="6"/>
    <n v="124.56599999999999"/>
    <x v="1"/>
  </r>
  <r>
    <x v="0"/>
    <x v="0"/>
    <x v="0"/>
    <x v="27"/>
    <s v="Non"/>
    <x v="27"/>
    <x v="133"/>
    <x v="27"/>
    <x v="6"/>
    <n v="47.6"/>
    <x v="1"/>
  </r>
  <r>
    <x v="0"/>
    <x v="0"/>
    <x v="0"/>
    <x v="28"/>
    <s v="Non"/>
    <x v="28"/>
    <x v="2"/>
    <x v="28"/>
    <x v="6"/>
    <n v="29.58"/>
    <x v="1"/>
  </r>
  <r>
    <x v="0"/>
    <x v="0"/>
    <x v="0"/>
    <x v="29"/>
    <s v="Non"/>
    <x v="29"/>
    <x v="2"/>
    <x v="29"/>
    <x v="6"/>
    <n v="72.08"/>
    <x v="1"/>
  </r>
  <r>
    <x v="0"/>
    <x v="0"/>
    <x v="0"/>
    <x v="30"/>
    <s v="Non"/>
    <x v="30"/>
    <x v="0"/>
    <x v="30"/>
    <x v="6"/>
    <n v="14"/>
    <x v="1"/>
  </r>
  <r>
    <x v="0"/>
    <x v="0"/>
    <x v="0"/>
    <x v="31"/>
    <s v="Non"/>
    <x v="31"/>
    <x v="3"/>
    <x v="31"/>
    <x v="6"/>
    <n v="149.56"/>
    <x v="1"/>
  </r>
  <r>
    <x v="0"/>
    <x v="0"/>
    <x v="0"/>
    <x v="32"/>
    <s v="Non"/>
    <x v="32"/>
    <x v="21"/>
    <x v="32"/>
    <x v="6"/>
    <n v="14.5"/>
    <x v="1"/>
  </r>
  <r>
    <x v="0"/>
    <x v="0"/>
    <x v="0"/>
    <x v="33"/>
    <s v="Non"/>
    <x v="33"/>
    <x v="21"/>
    <x v="33"/>
    <x v="6"/>
    <n v="7.5840000000000005"/>
    <x v="1"/>
  </r>
  <r>
    <x v="0"/>
    <x v="0"/>
    <x v="0"/>
    <x v="34"/>
    <s v="Non"/>
    <x v="34"/>
    <x v="21"/>
    <x v="34"/>
    <x v="6"/>
    <n v="5.4"/>
    <x v="1"/>
  </r>
  <r>
    <x v="0"/>
    <x v="0"/>
    <x v="0"/>
    <x v="35"/>
    <s v="Non"/>
    <x v="35"/>
    <x v="1"/>
    <x v="35"/>
    <x v="6"/>
    <n v="16.875"/>
    <x v="1"/>
  </r>
  <r>
    <x v="0"/>
    <x v="0"/>
    <x v="0"/>
    <x v="36"/>
    <s v="Non"/>
    <x v="36"/>
    <x v="2"/>
    <x v="36"/>
    <x v="6"/>
    <n v="71.010000000000005"/>
    <x v="1"/>
  </r>
  <r>
    <x v="0"/>
    <x v="0"/>
    <x v="0"/>
    <x v="37"/>
    <s v="Non"/>
    <x v="37"/>
    <x v="13"/>
    <x v="37"/>
    <x v="6"/>
    <n v="6.6375000000000002"/>
    <x v="1"/>
  </r>
  <r>
    <x v="0"/>
    <x v="0"/>
    <x v="2"/>
    <x v="210"/>
    <s v="Non"/>
    <x v="210"/>
    <x v="110"/>
    <x v="186"/>
    <x v="6"/>
    <n v="131.04"/>
    <x v="1"/>
  </r>
  <r>
    <x v="0"/>
    <x v="0"/>
    <x v="2"/>
    <x v="211"/>
    <s v="Non"/>
    <x v="211"/>
    <x v="1"/>
    <x v="18"/>
    <x v="6"/>
    <n v="29.096999999999998"/>
    <x v="1"/>
  </r>
  <r>
    <x v="0"/>
    <x v="0"/>
    <x v="2"/>
    <x v="237"/>
    <s v="Non"/>
    <x v="237"/>
    <x v="110"/>
    <x v="208"/>
    <x v="6"/>
    <n v="55.800000000000004"/>
    <x v="1"/>
  </r>
  <r>
    <x v="1"/>
    <x v="0"/>
    <x v="0"/>
    <x v="38"/>
    <s v="Non"/>
    <x v="38"/>
    <x v="115"/>
    <x v="38"/>
    <x v="6"/>
    <n v="4.9379999999999997"/>
    <x v="1"/>
  </r>
  <r>
    <x v="1"/>
    <x v="0"/>
    <x v="0"/>
    <x v="39"/>
    <s v="Non"/>
    <x v="39"/>
    <x v="3"/>
    <x v="39"/>
    <x v="6"/>
    <n v="100.58"/>
    <x v="1"/>
  </r>
  <r>
    <x v="1"/>
    <x v="0"/>
    <x v="0"/>
    <x v="40"/>
    <s v="Non"/>
    <x v="40"/>
    <x v="4"/>
    <x v="40"/>
    <x v="6"/>
    <n v="102.88249999999999"/>
    <x v="1"/>
  </r>
  <r>
    <x v="1"/>
    <x v="0"/>
    <x v="0"/>
    <x v="41"/>
    <s v="Non"/>
    <x v="41"/>
    <x v="1"/>
    <x v="40"/>
    <x v="6"/>
    <n v="52.911000000000001"/>
    <x v="1"/>
  </r>
  <r>
    <x v="1"/>
    <x v="0"/>
    <x v="0"/>
    <x v="42"/>
    <s v="Non"/>
    <x v="42"/>
    <x v="72"/>
    <x v="41"/>
    <x v="6"/>
    <n v="263.04000000000002"/>
    <x v="1"/>
  </r>
  <r>
    <x v="1"/>
    <x v="0"/>
    <x v="0"/>
    <x v="43"/>
    <s v="Non"/>
    <x v="43"/>
    <x v="20"/>
    <x v="42"/>
    <x v="6"/>
    <n v="14.54"/>
    <x v="1"/>
  </r>
  <r>
    <x v="1"/>
    <x v="0"/>
    <x v="0"/>
    <x v="44"/>
    <s v="Non"/>
    <x v="44"/>
    <x v="165"/>
    <x v="43"/>
    <x v="6"/>
    <n v="8.5374999999999996"/>
    <x v="1"/>
  </r>
  <r>
    <x v="1"/>
    <x v="0"/>
    <x v="0"/>
    <x v="45"/>
    <s v="Non"/>
    <x v="45"/>
    <x v="3"/>
    <x v="44"/>
    <x v="6"/>
    <n v="131.5"/>
    <x v="1"/>
  </r>
  <r>
    <x v="1"/>
    <x v="0"/>
    <x v="0"/>
    <x v="46"/>
    <s v="Non"/>
    <x v="46"/>
    <x v="19"/>
    <x v="45"/>
    <x v="6"/>
    <n v="42.880499999999998"/>
    <x v="1"/>
  </r>
  <r>
    <x v="1"/>
    <x v="0"/>
    <x v="0"/>
    <x v="47"/>
    <s v="Non"/>
    <x v="47"/>
    <x v="43"/>
    <x v="46"/>
    <x v="6"/>
    <n v="68.584999999999994"/>
    <x v="1"/>
  </r>
  <r>
    <x v="1"/>
    <x v="0"/>
    <x v="0"/>
    <x v="48"/>
    <s v="Non"/>
    <x v="48"/>
    <x v="193"/>
    <x v="47"/>
    <x v="6"/>
    <n v="97.817999999999984"/>
    <x v="1"/>
  </r>
  <r>
    <x v="1"/>
    <x v="0"/>
    <x v="0"/>
    <x v="49"/>
    <s v="Non"/>
    <x v="49"/>
    <x v="19"/>
    <x v="43"/>
    <x v="6"/>
    <n v="66.592500000000001"/>
    <x v="1"/>
  </r>
  <r>
    <x v="1"/>
    <x v="0"/>
    <x v="0"/>
    <x v="50"/>
    <s v="Non"/>
    <x v="50"/>
    <x v="84"/>
    <x v="48"/>
    <x v="6"/>
    <n v="157.16400000000002"/>
    <x v="1"/>
  </r>
  <r>
    <x v="1"/>
    <x v="0"/>
    <x v="2"/>
    <x v="229"/>
    <s v="Non"/>
    <x v="229"/>
    <x v="2"/>
    <x v="202"/>
    <x v="6"/>
    <n v="21.68"/>
    <x v="1"/>
  </r>
  <r>
    <x v="2"/>
    <x v="0"/>
    <x v="0"/>
    <x v="51"/>
    <s v="Non"/>
    <x v="51"/>
    <x v="2"/>
    <x v="49"/>
    <x v="6"/>
    <n v="5.0599999999999996"/>
    <x v="1"/>
  </r>
  <r>
    <x v="2"/>
    <x v="0"/>
    <x v="0"/>
    <x v="52"/>
    <s v="Non"/>
    <x v="52"/>
    <x v="30"/>
    <x v="50"/>
    <x v="6"/>
    <n v="7.77"/>
    <x v="1"/>
  </r>
  <r>
    <x v="2"/>
    <x v="0"/>
    <x v="0"/>
    <x v="53"/>
    <s v="Non"/>
    <x v="53"/>
    <x v="29"/>
    <x v="51"/>
    <x v="6"/>
    <n v="13.552000000000001"/>
    <x v="1"/>
  </r>
  <r>
    <x v="2"/>
    <x v="0"/>
    <x v="0"/>
    <x v="54"/>
    <s v="Non"/>
    <x v="54"/>
    <x v="6"/>
    <x v="52"/>
    <x v="6"/>
    <n v="4.2489999999999997"/>
    <x v="1"/>
  </r>
  <r>
    <x v="2"/>
    <x v="0"/>
    <x v="0"/>
    <x v="55"/>
    <s v="Non"/>
    <x v="55"/>
    <x v="23"/>
    <x v="53"/>
    <x v="6"/>
    <n v="4.8960000000000008"/>
    <x v="1"/>
  </r>
  <r>
    <x v="2"/>
    <x v="0"/>
    <x v="0"/>
    <x v="56"/>
    <s v="Non"/>
    <x v="56"/>
    <x v="21"/>
    <x v="54"/>
    <x v="6"/>
    <n v="3.6360000000000001"/>
    <x v="1"/>
  </r>
  <r>
    <x v="2"/>
    <x v="0"/>
    <x v="0"/>
    <x v="58"/>
    <s v="Non"/>
    <x v="58"/>
    <x v="30"/>
    <x v="56"/>
    <x v="6"/>
    <n v="32.339999999999996"/>
    <x v="1"/>
  </r>
  <r>
    <x v="2"/>
    <x v="0"/>
    <x v="0"/>
    <x v="59"/>
    <s v="Non"/>
    <x v="59"/>
    <x v="121"/>
    <x v="57"/>
    <x v="6"/>
    <n v="67.649999999999991"/>
    <x v="1"/>
  </r>
  <r>
    <x v="2"/>
    <x v="0"/>
    <x v="0"/>
    <x v="60"/>
    <s v="Non"/>
    <x v="60"/>
    <x v="170"/>
    <x v="58"/>
    <x v="6"/>
    <n v="155.54999999999998"/>
    <x v="1"/>
  </r>
  <r>
    <x v="2"/>
    <x v="0"/>
    <x v="0"/>
    <x v="61"/>
    <s v="Non"/>
    <x v="61"/>
    <x v="3"/>
    <x v="59"/>
    <x v="6"/>
    <n v="247.22"/>
    <x v="1"/>
  </r>
  <r>
    <x v="2"/>
    <x v="0"/>
    <x v="0"/>
    <x v="62"/>
    <s v="Non"/>
    <x v="62"/>
    <x v="36"/>
    <x v="60"/>
    <x v="6"/>
    <n v="24.93"/>
    <x v="1"/>
  </r>
  <r>
    <x v="2"/>
    <x v="0"/>
    <x v="0"/>
    <x v="63"/>
    <s v="Non"/>
    <x v="63"/>
    <x v="2"/>
    <x v="61"/>
    <x v="6"/>
    <n v="72.040000000000006"/>
    <x v="1"/>
  </r>
  <r>
    <x v="2"/>
    <x v="0"/>
    <x v="0"/>
    <x v="64"/>
    <s v="Non"/>
    <x v="64"/>
    <x v="2"/>
    <x v="62"/>
    <x v="6"/>
    <n v="35.020000000000003"/>
    <x v="1"/>
  </r>
  <r>
    <x v="3"/>
    <x v="0"/>
    <x v="0"/>
    <x v="65"/>
    <s v="Non"/>
    <x v="65"/>
    <x v="45"/>
    <x v="63"/>
    <x v="6"/>
    <n v="40.913499999999999"/>
    <x v="1"/>
  </r>
  <r>
    <x v="3"/>
    <x v="0"/>
    <x v="0"/>
    <x v="66"/>
    <s v="Non"/>
    <x v="66"/>
    <x v="171"/>
    <x v="64"/>
    <x v="6"/>
    <n v="33.148499999999999"/>
    <x v="1"/>
  </r>
  <r>
    <x v="3"/>
    <x v="0"/>
    <x v="0"/>
    <x v="67"/>
    <s v="Non"/>
    <x v="67"/>
    <x v="45"/>
    <x v="65"/>
    <x v="6"/>
    <n v="25.450500000000002"/>
    <x v="1"/>
  </r>
  <r>
    <x v="3"/>
    <x v="0"/>
    <x v="0"/>
    <x v="68"/>
    <s v="Non"/>
    <x v="68"/>
    <x v="110"/>
    <x v="66"/>
    <x v="6"/>
    <n v="101.69999999999999"/>
    <x v="1"/>
  </r>
  <r>
    <x v="3"/>
    <x v="0"/>
    <x v="0"/>
    <x v="69"/>
    <s v="Non"/>
    <x v="69"/>
    <x v="19"/>
    <x v="67"/>
    <x v="6"/>
    <n v="22.444499999999998"/>
    <x v="1"/>
  </r>
  <r>
    <x v="3"/>
    <x v="0"/>
    <x v="0"/>
    <x v="70"/>
    <s v="Non"/>
    <x v="70"/>
    <x v="194"/>
    <x v="68"/>
    <x v="6"/>
    <n v="445.83"/>
    <x v="1"/>
  </r>
  <r>
    <x v="3"/>
    <x v="0"/>
    <x v="0"/>
    <x v="71"/>
    <s v="Non"/>
    <x v="71"/>
    <x v="53"/>
    <x v="69"/>
    <x v="6"/>
    <n v="92.65"/>
    <x v="1"/>
  </r>
  <r>
    <x v="3"/>
    <x v="0"/>
    <x v="0"/>
    <x v="72"/>
    <s v="Non"/>
    <x v="72"/>
    <x v="42"/>
    <x v="70"/>
    <x v="6"/>
    <n v="61.559999999999995"/>
    <x v="1"/>
  </r>
  <r>
    <x v="3"/>
    <x v="0"/>
    <x v="0"/>
    <x v="73"/>
    <s v="Non"/>
    <x v="73"/>
    <x v="43"/>
    <x v="71"/>
    <x v="6"/>
    <n v="33.988"/>
    <x v="1"/>
  </r>
  <r>
    <x v="3"/>
    <x v="0"/>
    <x v="0"/>
    <x v="74"/>
    <s v="Non"/>
    <x v="74"/>
    <x v="168"/>
    <x v="72"/>
    <x v="6"/>
    <n v="130.34"/>
    <x v="1"/>
  </r>
  <r>
    <x v="3"/>
    <x v="0"/>
    <x v="0"/>
    <x v="75"/>
    <s v="Non"/>
    <x v="75"/>
    <x v="84"/>
    <x v="73"/>
    <x v="6"/>
    <n v="147.50399999999999"/>
    <x v="1"/>
  </r>
  <r>
    <x v="3"/>
    <x v="0"/>
    <x v="0"/>
    <x v="76"/>
    <s v="Non"/>
    <x v="76"/>
    <x v="19"/>
    <x v="74"/>
    <x v="6"/>
    <n v="25.174499999999998"/>
    <x v="1"/>
  </r>
  <r>
    <x v="3"/>
    <x v="0"/>
    <x v="0"/>
    <x v="77"/>
    <s v="Non"/>
    <x v="77"/>
    <x v="18"/>
    <x v="75"/>
    <x v="6"/>
    <n v="60.45"/>
    <x v="1"/>
  </r>
  <r>
    <x v="3"/>
    <x v="0"/>
    <x v="0"/>
    <x v="78"/>
    <s v="Non"/>
    <x v="78"/>
    <x v="33"/>
    <x v="76"/>
    <x v="6"/>
    <n v="2.15"/>
    <x v="1"/>
  </r>
  <r>
    <x v="3"/>
    <x v="0"/>
    <x v="0"/>
    <x v="79"/>
    <s v="Non"/>
    <x v="79"/>
    <x v="152"/>
    <x v="77"/>
    <x v="6"/>
    <n v="86.623000000000005"/>
    <x v="1"/>
  </r>
  <r>
    <x v="3"/>
    <x v="0"/>
    <x v="0"/>
    <x v="80"/>
    <s v="Non"/>
    <x v="80"/>
    <x v="195"/>
    <x v="78"/>
    <x v="6"/>
    <n v="65.943500000000014"/>
    <x v="1"/>
  </r>
  <r>
    <x v="3"/>
    <x v="0"/>
    <x v="0"/>
    <x v="81"/>
    <s v="Non"/>
    <x v="81"/>
    <x v="2"/>
    <x v="79"/>
    <x v="6"/>
    <n v="7.5"/>
    <x v="1"/>
  </r>
  <r>
    <x v="3"/>
    <x v="0"/>
    <x v="0"/>
    <x v="82"/>
    <s v="Non"/>
    <x v="82"/>
    <x v="31"/>
    <x v="80"/>
    <x v="6"/>
    <n v="17.680000000000003"/>
    <x v="1"/>
  </r>
  <r>
    <x v="3"/>
    <x v="0"/>
    <x v="0"/>
    <x v="83"/>
    <s v="Non"/>
    <x v="83"/>
    <x v="2"/>
    <x v="80"/>
    <x v="6"/>
    <n v="11.05"/>
    <x v="1"/>
  </r>
  <r>
    <x v="3"/>
    <x v="0"/>
    <x v="0"/>
    <x v="84"/>
    <s v="Non"/>
    <x v="84"/>
    <x v="20"/>
    <x v="81"/>
    <x v="6"/>
    <n v="11.355"/>
    <x v="1"/>
  </r>
  <r>
    <x v="3"/>
    <x v="0"/>
    <x v="0"/>
    <x v="85"/>
    <s v="Non"/>
    <x v="85"/>
    <x v="2"/>
    <x v="82"/>
    <x v="6"/>
    <n v="15.17"/>
    <x v="1"/>
  </r>
  <r>
    <x v="3"/>
    <x v="0"/>
    <x v="0"/>
    <x v="86"/>
    <s v="Non"/>
    <x v="86"/>
    <x v="13"/>
    <x v="83"/>
    <x v="6"/>
    <n v="5.7285000000000004"/>
    <x v="1"/>
  </r>
  <r>
    <x v="3"/>
    <x v="0"/>
    <x v="0"/>
    <x v="87"/>
    <s v="Non"/>
    <x v="87"/>
    <x v="196"/>
    <x v="84"/>
    <x v="6"/>
    <n v="38.092500000000001"/>
    <x v="1"/>
  </r>
  <r>
    <x v="3"/>
    <x v="0"/>
    <x v="0"/>
    <x v="88"/>
    <s v="Non"/>
    <x v="88"/>
    <x v="37"/>
    <x v="84"/>
    <x v="6"/>
    <n v="56.715499999999999"/>
    <x v="1"/>
  </r>
  <r>
    <x v="3"/>
    <x v="0"/>
    <x v="0"/>
    <x v="89"/>
    <s v="Non"/>
    <x v="89"/>
    <x v="4"/>
    <x v="84"/>
    <x v="6"/>
    <n v="29.627499999999998"/>
    <x v="1"/>
  </r>
  <r>
    <x v="3"/>
    <x v="0"/>
    <x v="0"/>
    <x v="90"/>
    <s v="Non"/>
    <x v="90"/>
    <x v="27"/>
    <x v="85"/>
    <x v="6"/>
    <n v="37.791000000000004"/>
    <x v="1"/>
  </r>
  <r>
    <x v="3"/>
    <x v="0"/>
    <x v="0"/>
    <x v="91"/>
    <s v="Non"/>
    <x v="91"/>
    <x v="26"/>
    <x v="86"/>
    <x v="6"/>
    <n v="21.945"/>
    <x v="1"/>
  </r>
  <r>
    <x v="3"/>
    <x v="0"/>
    <x v="0"/>
    <x v="92"/>
    <s v="Non"/>
    <x v="92"/>
    <x v="45"/>
    <x v="87"/>
    <x v="6"/>
    <n v="22.395499999999998"/>
    <x v="1"/>
  </r>
  <r>
    <x v="3"/>
    <x v="0"/>
    <x v="0"/>
    <x v="93"/>
    <s v="Non"/>
    <x v="93"/>
    <x v="19"/>
    <x v="88"/>
    <x v="6"/>
    <n v="31.667999999999996"/>
    <x v="1"/>
  </r>
  <r>
    <x v="3"/>
    <x v="0"/>
    <x v="0"/>
    <x v="94"/>
    <s v="Non"/>
    <x v="94"/>
    <x v="22"/>
    <x v="89"/>
    <x v="6"/>
    <n v="36.622499999999995"/>
    <x v="1"/>
  </r>
  <r>
    <x v="3"/>
    <x v="0"/>
    <x v="2"/>
    <x v="230"/>
    <s v="Non"/>
    <x v="230"/>
    <x v="19"/>
    <x v="203"/>
    <x v="6"/>
    <n v="31.355999999999995"/>
    <x v="1"/>
  </r>
  <r>
    <x v="4"/>
    <x v="0"/>
    <x v="0"/>
    <x v="95"/>
    <s v="Non"/>
    <x v="95"/>
    <x v="197"/>
    <x v="90"/>
    <x v="6"/>
    <n v="354.66399999999999"/>
    <x v="1"/>
  </r>
  <r>
    <x v="4"/>
    <x v="0"/>
    <x v="0"/>
    <x v="96"/>
    <s v="Non"/>
    <x v="96"/>
    <x v="25"/>
    <x v="91"/>
    <x v="6"/>
    <n v="170.411"/>
    <x v="1"/>
  </r>
  <r>
    <x v="4"/>
    <x v="0"/>
    <x v="0"/>
    <x v="97"/>
    <s v="Non"/>
    <x v="97"/>
    <x v="167"/>
    <x v="92"/>
    <x v="6"/>
    <n v="293.19300000000004"/>
    <x v="1"/>
  </r>
  <r>
    <x v="4"/>
    <x v="0"/>
    <x v="0"/>
    <x v="212"/>
    <s v="Non"/>
    <x v="212"/>
    <x v="3"/>
    <x v="187"/>
    <x v="6"/>
    <n v="115"/>
    <x v="1"/>
  </r>
  <r>
    <x v="4"/>
    <x v="0"/>
    <x v="0"/>
    <x v="98"/>
    <s v="Non"/>
    <x v="98"/>
    <x v="113"/>
    <x v="93"/>
    <x v="6"/>
    <n v="106.2"/>
    <x v="1"/>
  </r>
  <r>
    <x v="4"/>
    <x v="0"/>
    <x v="0"/>
    <x v="99"/>
    <s v="Non"/>
    <x v="99"/>
    <x v="19"/>
    <x v="94"/>
    <x v="6"/>
    <n v="22.463999999999999"/>
    <x v="1"/>
  </r>
  <r>
    <x v="4"/>
    <x v="0"/>
    <x v="0"/>
    <x v="101"/>
    <s v="Non"/>
    <x v="101"/>
    <x v="198"/>
    <x v="96"/>
    <x v="6"/>
    <n v="63.569999999999993"/>
    <x v="1"/>
  </r>
  <r>
    <x v="4"/>
    <x v="0"/>
    <x v="0"/>
    <x v="102"/>
    <s v="Non"/>
    <x v="102"/>
    <x v="3"/>
    <x v="97"/>
    <x v="6"/>
    <n v="9.26"/>
    <x v="1"/>
  </r>
  <r>
    <x v="4"/>
    <x v="0"/>
    <x v="0"/>
    <x v="103"/>
    <s v="Non"/>
    <x v="103"/>
    <x v="110"/>
    <x v="98"/>
    <x v="6"/>
    <n v="68.699999999999989"/>
    <x v="1"/>
  </r>
  <r>
    <x v="4"/>
    <x v="0"/>
    <x v="0"/>
    <x v="213"/>
    <s v="Non"/>
    <x v="213"/>
    <x v="3"/>
    <x v="188"/>
    <x v="6"/>
    <n v="12.44"/>
    <x v="1"/>
  </r>
  <r>
    <x v="4"/>
    <x v="0"/>
    <x v="0"/>
    <x v="104"/>
    <s v="Non"/>
    <x v="104"/>
    <x v="66"/>
    <x v="99"/>
    <x v="6"/>
    <n v="62.92"/>
    <x v="1"/>
  </r>
  <r>
    <x v="4"/>
    <x v="0"/>
    <x v="0"/>
    <x v="105"/>
    <s v="Non"/>
    <x v="105"/>
    <x v="97"/>
    <x v="100"/>
    <x v="6"/>
    <n v="45.08"/>
    <x v="1"/>
  </r>
  <r>
    <x v="4"/>
    <x v="0"/>
    <x v="0"/>
    <x v="214"/>
    <s v="Non"/>
    <x v="214"/>
    <x v="3"/>
    <x v="189"/>
    <x v="6"/>
    <n v="173.28"/>
    <x v="1"/>
  </r>
  <r>
    <x v="4"/>
    <x v="0"/>
    <x v="0"/>
    <x v="215"/>
    <s v="Non"/>
    <x v="215"/>
    <x v="88"/>
    <x v="190"/>
    <x v="6"/>
    <n v="106.92"/>
    <x v="1"/>
  </r>
  <r>
    <x v="4"/>
    <x v="0"/>
    <x v="0"/>
    <x v="107"/>
    <s v="Non"/>
    <x v="107"/>
    <x v="2"/>
    <x v="102"/>
    <x v="6"/>
    <n v="17.420000000000002"/>
    <x v="1"/>
  </r>
  <r>
    <x v="4"/>
    <x v="0"/>
    <x v="0"/>
    <x v="108"/>
    <s v="Non"/>
    <x v="108"/>
    <x v="119"/>
    <x v="103"/>
    <x v="6"/>
    <n v="65.715000000000003"/>
    <x v="1"/>
  </r>
  <r>
    <x v="4"/>
    <x v="0"/>
    <x v="0"/>
    <x v="109"/>
    <s v="Non"/>
    <x v="109"/>
    <x v="38"/>
    <x v="104"/>
    <x v="6"/>
    <n v="13.53"/>
    <x v="1"/>
  </r>
  <r>
    <x v="4"/>
    <x v="0"/>
    <x v="0"/>
    <x v="110"/>
    <s v="Non"/>
    <x v="110"/>
    <x v="39"/>
    <x v="105"/>
    <x v="6"/>
    <n v="76.24799999999999"/>
    <x v="1"/>
  </r>
  <r>
    <x v="4"/>
    <x v="0"/>
    <x v="0"/>
    <x v="111"/>
    <s v="Non"/>
    <x v="111"/>
    <x v="36"/>
    <x v="106"/>
    <x v="6"/>
    <n v="6.48"/>
    <x v="1"/>
  </r>
  <r>
    <x v="4"/>
    <x v="0"/>
    <x v="0"/>
    <x v="112"/>
    <s v="Non"/>
    <x v="112"/>
    <x v="2"/>
    <x v="107"/>
    <x v="6"/>
    <n v="13.98"/>
    <x v="1"/>
  </r>
  <r>
    <x v="4"/>
    <x v="0"/>
    <x v="2"/>
    <x v="216"/>
    <s v="Non"/>
    <x v="216"/>
    <x v="110"/>
    <x v="191"/>
    <x v="6"/>
    <n v="87.12"/>
    <x v="1"/>
  </r>
  <r>
    <x v="5"/>
    <x v="1"/>
    <x v="1"/>
    <x v="114"/>
    <s v="Non"/>
    <x v="114"/>
    <x v="3"/>
    <x v="109"/>
    <x v="6"/>
    <n v="8.1199999999999992"/>
    <x v="1"/>
  </r>
  <r>
    <x v="5"/>
    <x v="1"/>
    <x v="1"/>
    <x v="115"/>
    <s v="Non"/>
    <x v="115"/>
    <x v="64"/>
    <x v="110"/>
    <x v="6"/>
    <n v="302.09999999999997"/>
    <x v="1"/>
  </r>
  <r>
    <x v="5"/>
    <x v="1"/>
    <x v="1"/>
    <x v="116"/>
    <s v="Non"/>
    <x v="116"/>
    <x v="184"/>
    <x v="111"/>
    <x v="6"/>
    <n v="209.84"/>
    <x v="1"/>
  </r>
  <r>
    <x v="5"/>
    <x v="1"/>
    <x v="1"/>
    <x v="117"/>
    <s v="Non"/>
    <x v="117"/>
    <x v="199"/>
    <x v="112"/>
    <x v="6"/>
    <n v="178.2"/>
    <x v="1"/>
  </r>
  <r>
    <x v="5"/>
    <x v="1"/>
    <x v="1"/>
    <x v="118"/>
    <s v="Non"/>
    <x v="118"/>
    <x v="164"/>
    <x v="113"/>
    <x v="6"/>
    <n v="934.44"/>
    <x v="1"/>
  </r>
  <r>
    <x v="5"/>
    <x v="1"/>
    <x v="1"/>
    <x v="119"/>
    <s v="Non"/>
    <x v="119"/>
    <x v="103"/>
    <x v="114"/>
    <x v="6"/>
    <n v="372.29999999999995"/>
    <x v="1"/>
  </r>
  <r>
    <x v="5"/>
    <x v="1"/>
    <x v="1"/>
    <x v="120"/>
    <s v="Non"/>
    <x v="120"/>
    <x v="61"/>
    <x v="115"/>
    <x v="6"/>
    <n v="512"/>
    <x v="1"/>
  </r>
  <r>
    <x v="5"/>
    <x v="1"/>
    <x v="1"/>
    <x v="121"/>
    <s v="Non"/>
    <x v="121"/>
    <x v="3"/>
    <x v="79"/>
    <x v="6"/>
    <n v="15"/>
    <x v="1"/>
  </r>
  <r>
    <x v="5"/>
    <x v="1"/>
    <x v="1"/>
    <x v="122"/>
    <s v="Non"/>
    <x v="122"/>
    <x v="57"/>
    <x v="116"/>
    <x v="6"/>
    <n v="232.5"/>
    <x v="1"/>
  </r>
  <r>
    <x v="5"/>
    <x v="1"/>
    <x v="1"/>
    <x v="123"/>
    <s v="Non"/>
    <x v="123"/>
    <x v="2"/>
    <x v="117"/>
    <x v="6"/>
    <n v="4.8"/>
    <x v="1"/>
  </r>
  <r>
    <x v="5"/>
    <x v="1"/>
    <x v="1"/>
    <x v="124"/>
    <s v="Non"/>
    <x v="124"/>
    <x v="3"/>
    <x v="112"/>
    <x v="6"/>
    <n v="16.2"/>
    <x v="1"/>
  </r>
  <r>
    <x v="5"/>
    <x v="2"/>
    <x v="1"/>
    <x v="125"/>
    <s v="Non"/>
    <x v="125"/>
    <x v="200"/>
    <x v="118"/>
    <x v="6"/>
    <n v="22.400000000000002"/>
    <x v="1"/>
  </r>
  <r>
    <x v="5"/>
    <x v="2"/>
    <x v="1"/>
    <x v="126"/>
    <s v="Non"/>
    <x v="126"/>
    <x v="135"/>
    <x v="119"/>
    <x v="6"/>
    <n v="1234.75"/>
    <x v="1"/>
  </r>
  <r>
    <x v="5"/>
    <x v="2"/>
    <x v="1"/>
    <x v="127"/>
    <s v="Non"/>
    <x v="127"/>
    <x v="201"/>
    <x v="120"/>
    <x v="6"/>
    <n v="1091.2"/>
    <x v="1"/>
  </r>
  <r>
    <x v="5"/>
    <x v="2"/>
    <x v="1"/>
    <x v="128"/>
    <s v="Non"/>
    <x v="128"/>
    <x v="58"/>
    <x v="121"/>
    <x v="6"/>
    <n v="917.4"/>
    <x v="1"/>
  </r>
  <r>
    <x v="5"/>
    <x v="2"/>
    <x v="1"/>
    <x v="129"/>
    <s v="Non"/>
    <x v="129"/>
    <x v="38"/>
    <x v="122"/>
    <x v="6"/>
    <n v="10.5"/>
    <x v="1"/>
  </r>
  <r>
    <x v="5"/>
    <x v="2"/>
    <x v="1"/>
    <x v="130"/>
    <s v="Non"/>
    <x v="130"/>
    <x v="68"/>
    <x v="123"/>
    <x v="6"/>
    <n v="477"/>
    <x v="1"/>
  </r>
  <r>
    <x v="5"/>
    <x v="2"/>
    <x v="1"/>
    <x v="131"/>
    <s v="Non"/>
    <x v="131"/>
    <x v="202"/>
    <x v="124"/>
    <x v="6"/>
    <n v="377.5"/>
    <x v="1"/>
  </r>
  <r>
    <x v="5"/>
    <x v="2"/>
    <x v="2"/>
    <x v="217"/>
    <s v="Non"/>
    <x v="217"/>
    <x v="168"/>
    <x v="192"/>
    <x v="6"/>
    <n v="28"/>
    <x v="1"/>
  </r>
  <r>
    <x v="5"/>
    <x v="3"/>
    <x v="0"/>
    <x v="132"/>
    <s v="Non"/>
    <x v="132"/>
    <x v="191"/>
    <x v="125"/>
    <x v="6"/>
    <n v="47.17"/>
    <x v="1"/>
  </r>
  <r>
    <x v="5"/>
    <x v="3"/>
    <x v="0"/>
    <x v="133"/>
    <s v="Non"/>
    <x v="133"/>
    <x v="114"/>
    <x v="126"/>
    <x v="6"/>
    <n v="79.38000000000001"/>
    <x v="1"/>
  </r>
  <r>
    <x v="5"/>
    <x v="3"/>
    <x v="0"/>
    <x v="135"/>
    <s v="Non"/>
    <x v="135"/>
    <x v="135"/>
    <x v="128"/>
    <x v="6"/>
    <n v="46.199999999999996"/>
    <x v="1"/>
  </r>
  <r>
    <x v="5"/>
    <x v="3"/>
    <x v="0"/>
    <x v="136"/>
    <s v="Non"/>
    <x v="136"/>
    <x v="203"/>
    <x v="129"/>
    <x v="6"/>
    <n v="144.43"/>
    <x v="1"/>
  </r>
  <r>
    <x v="5"/>
    <x v="3"/>
    <x v="0"/>
    <x v="137"/>
    <s v="Non"/>
    <x v="137"/>
    <x v="110"/>
    <x v="130"/>
    <x v="6"/>
    <n v="35.700000000000003"/>
    <x v="1"/>
  </r>
  <r>
    <x v="5"/>
    <x v="3"/>
    <x v="0"/>
    <x v="139"/>
    <s v="Non"/>
    <x v="139"/>
    <x v="87"/>
    <x v="132"/>
    <x v="6"/>
    <n v="39.96"/>
    <x v="1"/>
  </r>
  <r>
    <x v="5"/>
    <x v="3"/>
    <x v="0"/>
    <x v="140"/>
    <s v="Non"/>
    <x v="140"/>
    <x v="134"/>
    <x v="133"/>
    <x v="6"/>
    <n v="146.26"/>
    <x v="1"/>
  </r>
  <r>
    <x v="5"/>
    <x v="3"/>
    <x v="0"/>
    <x v="141"/>
    <s v="Non"/>
    <x v="141"/>
    <x v="204"/>
    <x v="134"/>
    <x v="6"/>
    <n v="200.48000000000002"/>
    <x v="1"/>
  </r>
  <r>
    <x v="5"/>
    <x v="3"/>
    <x v="0"/>
    <x v="142"/>
    <s v="Non"/>
    <x v="142"/>
    <x v="156"/>
    <x v="135"/>
    <x v="6"/>
    <n v="31"/>
    <x v="1"/>
  </r>
  <r>
    <x v="5"/>
    <x v="3"/>
    <x v="0"/>
    <x v="143"/>
    <s v="Non"/>
    <x v="143"/>
    <x v="31"/>
    <x v="136"/>
    <x v="6"/>
    <n v="11.536000000000001"/>
    <x v="1"/>
  </r>
  <r>
    <x v="5"/>
    <x v="3"/>
    <x v="0"/>
    <x v="144"/>
    <s v="Non"/>
    <x v="144"/>
    <x v="12"/>
    <x v="137"/>
    <x v="6"/>
    <n v="10.276"/>
    <x v="1"/>
  </r>
  <r>
    <x v="5"/>
    <x v="3"/>
    <x v="0"/>
    <x v="145"/>
    <s v="Non"/>
    <x v="145"/>
    <x v="43"/>
    <x v="138"/>
    <x v="6"/>
    <n v="25.984000000000002"/>
    <x v="1"/>
  </r>
  <r>
    <x v="5"/>
    <x v="3"/>
    <x v="0"/>
    <x v="146"/>
    <s v="Non"/>
    <x v="146"/>
    <x v="3"/>
    <x v="110"/>
    <x v="6"/>
    <n v="10.6"/>
    <x v="1"/>
  </r>
  <r>
    <x v="5"/>
    <x v="3"/>
    <x v="0"/>
    <x v="147"/>
    <s v="Non"/>
    <x v="147"/>
    <x v="4"/>
    <x v="139"/>
    <x v="6"/>
    <n v="15.19"/>
    <x v="1"/>
  </r>
  <r>
    <x v="5"/>
    <x v="3"/>
    <x v="0"/>
    <x v="148"/>
    <s v="Non"/>
    <x v="148"/>
    <x v="48"/>
    <x v="140"/>
    <x v="6"/>
    <n v="34.628"/>
    <x v="1"/>
  </r>
  <r>
    <x v="5"/>
    <x v="3"/>
    <x v="0"/>
    <x v="149"/>
    <s v="Non"/>
    <x v="149"/>
    <x v="2"/>
    <x v="141"/>
    <x v="6"/>
    <n v="7.46"/>
    <x v="1"/>
  </r>
  <r>
    <x v="5"/>
    <x v="3"/>
    <x v="0"/>
    <x v="150"/>
    <s v="Non"/>
    <x v="150"/>
    <x v="2"/>
    <x v="142"/>
    <x v="6"/>
    <n v="8.4499999999999993"/>
    <x v="1"/>
  </r>
  <r>
    <x v="5"/>
    <x v="3"/>
    <x v="0"/>
    <x v="151"/>
    <s v="Non"/>
    <x v="151"/>
    <x v="2"/>
    <x v="143"/>
    <x v="6"/>
    <n v="7.32"/>
    <x v="1"/>
  </r>
  <r>
    <x v="5"/>
    <x v="3"/>
    <x v="0"/>
    <x v="152"/>
    <s v="Non"/>
    <x v="152"/>
    <x v="2"/>
    <x v="144"/>
    <x v="6"/>
    <n v="8.75"/>
    <x v="1"/>
  </r>
  <r>
    <x v="5"/>
    <x v="3"/>
    <x v="0"/>
    <x v="218"/>
    <s v="Non"/>
    <x v="218"/>
    <x v="205"/>
    <x v="193"/>
    <x v="6"/>
    <n v="62.109000000000002"/>
    <x v="1"/>
  </r>
  <r>
    <x v="5"/>
    <x v="3"/>
    <x v="0"/>
    <x v="219"/>
    <s v="Non"/>
    <x v="219"/>
    <x v="3"/>
    <x v="110"/>
    <x v="6"/>
    <n v="10.6"/>
    <x v="1"/>
  </r>
  <r>
    <x v="5"/>
    <x v="3"/>
    <x v="0"/>
    <x v="154"/>
    <s v="Non"/>
    <x v="154"/>
    <x v="61"/>
    <x v="100"/>
    <x v="6"/>
    <n v="15.68"/>
    <x v="1"/>
  </r>
  <r>
    <x v="5"/>
    <x v="3"/>
    <x v="0"/>
    <x v="155"/>
    <s v="Non"/>
    <x v="155"/>
    <x v="2"/>
    <x v="146"/>
    <x v="6"/>
    <n v="7.53"/>
    <x v="1"/>
  </r>
  <r>
    <x v="5"/>
    <x v="3"/>
    <x v="0"/>
    <x v="156"/>
    <s v="Non"/>
    <x v="156"/>
    <x v="133"/>
    <x v="147"/>
    <x v="6"/>
    <n v="17.782"/>
    <x v="1"/>
  </r>
  <r>
    <x v="5"/>
    <x v="3"/>
    <x v="0"/>
    <x v="157"/>
    <s v="Non"/>
    <x v="157"/>
    <x v="2"/>
    <x v="148"/>
    <x v="6"/>
    <n v="7.42"/>
    <x v="1"/>
  </r>
  <r>
    <x v="5"/>
    <x v="3"/>
    <x v="0"/>
    <x v="158"/>
    <s v="Non"/>
    <x v="158"/>
    <x v="26"/>
    <x v="124"/>
    <x v="6"/>
    <n v="10.5"/>
    <x v="1"/>
  </r>
  <r>
    <x v="5"/>
    <x v="3"/>
    <x v="0"/>
    <x v="159"/>
    <s v="Non"/>
    <x v="159"/>
    <x v="3"/>
    <x v="149"/>
    <x v="6"/>
    <n v="15.72"/>
    <x v="1"/>
  </r>
  <r>
    <x v="5"/>
    <x v="3"/>
    <x v="0"/>
    <x v="160"/>
    <s v="Non"/>
    <x v="160"/>
    <x v="2"/>
    <x v="150"/>
    <x v="6"/>
    <n v="9.07"/>
    <x v="1"/>
  </r>
  <r>
    <x v="5"/>
    <x v="3"/>
    <x v="0"/>
    <x v="161"/>
    <s v="Non"/>
    <x v="161"/>
    <x v="2"/>
    <x v="151"/>
    <x v="6"/>
    <n v="6.55"/>
    <x v="1"/>
  </r>
  <r>
    <x v="5"/>
    <x v="3"/>
    <x v="2"/>
    <x v="240"/>
    <s v="Non"/>
    <x v="240"/>
    <x v="206"/>
    <x v="210"/>
    <x v="6"/>
    <n v="47.52"/>
    <x v="1"/>
  </r>
  <r>
    <x v="5"/>
    <x v="4"/>
    <x v="1"/>
    <x v="163"/>
    <s v="Non"/>
    <x v="163"/>
    <x v="58"/>
    <x v="153"/>
    <x v="6"/>
    <n v="316.14"/>
    <x v="1"/>
  </r>
  <r>
    <x v="5"/>
    <x v="4"/>
    <x v="1"/>
    <x v="164"/>
    <s v="Non"/>
    <x v="164"/>
    <x v="69"/>
    <x v="154"/>
    <x v="6"/>
    <n v="130"/>
    <x v="1"/>
  </r>
  <r>
    <x v="5"/>
    <x v="5"/>
    <x v="1"/>
    <x v="165"/>
    <s v="Non"/>
    <x v="165"/>
    <x v="64"/>
    <x v="94"/>
    <x v="6"/>
    <n v="656.64"/>
    <x v="1"/>
  </r>
  <r>
    <x v="5"/>
    <x v="5"/>
    <x v="1"/>
    <x v="166"/>
    <s v="Non"/>
    <x v="166"/>
    <x v="207"/>
    <x v="155"/>
    <x v="6"/>
    <n v="249.00000000000003"/>
    <x v="1"/>
  </r>
  <r>
    <x v="5"/>
    <x v="5"/>
    <x v="1"/>
    <x v="167"/>
    <s v="Non"/>
    <x v="167"/>
    <x v="182"/>
    <x v="109"/>
    <x v="6"/>
    <n v="178.64"/>
    <x v="1"/>
  </r>
  <r>
    <x v="5"/>
    <x v="5"/>
    <x v="1"/>
    <x v="168"/>
    <s v="Non"/>
    <x v="168"/>
    <x v="201"/>
    <x v="156"/>
    <x v="6"/>
    <n v="314.34000000000003"/>
    <x v="1"/>
  </r>
  <r>
    <x v="5"/>
    <x v="5"/>
    <x v="1"/>
    <x v="169"/>
    <s v="Non"/>
    <x v="169"/>
    <x v="112"/>
    <x v="157"/>
    <x v="6"/>
    <n v="210.48"/>
    <x v="1"/>
  </r>
  <r>
    <x v="5"/>
    <x v="5"/>
    <x v="1"/>
    <x v="170"/>
    <s v="Non"/>
    <x v="170"/>
    <x v="55"/>
    <x v="158"/>
    <x v="6"/>
    <n v="221.64999999999998"/>
    <x v="1"/>
  </r>
  <r>
    <x v="5"/>
    <x v="5"/>
    <x v="1"/>
    <x v="171"/>
    <s v="Non"/>
    <x v="171"/>
    <x v="78"/>
    <x v="159"/>
    <x v="6"/>
    <n v="255.36"/>
    <x v="1"/>
  </r>
  <r>
    <x v="5"/>
    <x v="5"/>
    <x v="1"/>
    <x v="172"/>
    <s v="Non"/>
    <x v="172"/>
    <x v="69"/>
    <x v="160"/>
    <x v="6"/>
    <n v="174.20000000000002"/>
    <x v="1"/>
  </r>
  <r>
    <x v="5"/>
    <x v="5"/>
    <x v="1"/>
    <x v="173"/>
    <s v="Non"/>
    <x v="173"/>
    <x v="72"/>
    <x v="161"/>
    <x v="6"/>
    <n v="276"/>
    <x v="1"/>
  </r>
  <r>
    <x v="5"/>
    <x v="6"/>
    <x v="0"/>
    <x v="174"/>
    <s v="Non"/>
    <x v="174"/>
    <x v="65"/>
    <x v="126"/>
    <x v="6"/>
    <n v="22.68"/>
    <x v="1"/>
  </r>
  <r>
    <x v="5"/>
    <x v="6"/>
    <x v="0"/>
    <x v="175"/>
    <s v="Non"/>
    <x v="175"/>
    <x v="143"/>
    <x v="162"/>
    <x v="6"/>
    <n v="106.65"/>
    <x v="1"/>
  </r>
  <r>
    <x v="5"/>
    <x v="6"/>
    <x v="0"/>
    <x v="176"/>
    <s v="Non"/>
    <x v="176"/>
    <x v="92"/>
    <x v="163"/>
    <x v="6"/>
    <n v="121.22"/>
    <x v="1"/>
  </r>
  <r>
    <x v="5"/>
    <x v="6"/>
    <x v="0"/>
    <x v="177"/>
    <s v="Non"/>
    <x v="177"/>
    <x v="92"/>
    <x v="164"/>
    <x v="6"/>
    <n v="149.34"/>
    <x v="1"/>
  </r>
  <r>
    <x v="5"/>
    <x v="6"/>
    <x v="0"/>
    <x v="179"/>
    <s v="Non"/>
    <x v="179"/>
    <x v="160"/>
    <x v="165"/>
    <x v="6"/>
    <n v="46.53"/>
    <x v="1"/>
  </r>
  <r>
    <x v="5"/>
    <x v="6"/>
    <x v="0"/>
    <x v="180"/>
    <s v="Non"/>
    <x v="180"/>
    <x v="59"/>
    <x v="166"/>
    <x v="6"/>
    <n v="23.8"/>
    <x v="1"/>
  </r>
  <r>
    <x v="5"/>
    <x v="6"/>
    <x v="0"/>
    <x v="181"/>
    <s v="Non"/>
    <x v="181"/>
    <x v="59"/>
    <x v="167"/>
    <x v="6"/>
    <n v="35"/>
    <x v="1"/>
  </r>
  <r>
    <x v="5"/>
    <x v="6"/>
    <x v="0"/>
    <x v="182"/>
    <s v="Non"/>
    <x v="182"/>
    <x v="110"/>
    <x v="101"/>
    <x v="6"/>
    <n v="12"/>
    <x v="1"/>
  </r>
  <r>
    <x v="5"/>
    <x v="6"/>
    <x v="0"/>
    <x v="241"/>
    <s v="Non"/>
    <x v="241"/>
    <x v="97"/>
    <x v="165"/>
    <x v="6"/>
    <n v="45.54"/>
    <x v="1"/>
  </r>
  <r>
    <x v="5"/>
    <x v="6"/>
    <x v="0"/>
    <x v="183"/>
    <s v="Non"/>
    <x v="183"/>
    <x v="148"/>
    <x v="168"/>
    <x v="6"/>
    <n v="45.24"/>
    <x v="1"/>
  </r>
  <r>
    <x v="5"/>
    <x v="6"/>
    <x v="0"/>
    <x v="184"/>
    <s v="Non"/>
    <x v="184"/>
    <x v="59"/>
    <x v="168"/>
    <x v="6"/>
    <n v="27.3"/>
    <x v="1"/>
  </r>
  <r>
    <x v="5"/>
    <x v="6"/>
    <x v="0"/>
    <x v="185"/>
    <s v="Non"/>
    <x v="185"/>
    <x v="70"/>
    <x v="132"/>
    <x v="6"/>
    <n v="65.88000000000001"/>
    <x v="1"/>
  </r>
  <r>
    <x v="5"/>
    <x v="6"/>
    <x v="0"/>
    <x v="186"/>
    <s v="Non"/>
    <x v="186"/>
    <x v="55"/>
    <x v="169"/>
    <x v="6"/>
    <n v="13.75"/>
    <x v="1"/>
  </r>
  <r>
    <x v="5"/>
    <x v="6"/>
    <x v="0"/>
    <x v="187"/>
    <s v="Non"/>
    <x v="187"/>
    <x v="111"/>
    <x v="170"/>
    <x v="6"/>
    <n v="41.76"/>
    <x v="1"/>
  </r>
  <r>
    <x v="5"/>
    <x v="6"/>
    <x v="0"/>
    <x v="188"/>
    <s v="Non"/>
    <x v="188"/>
    <x v="38"/>
    <x v="135"/>
    <x v="6"/>
    <n v="3.7199999999999998"/>
    <x v="1"/>
  </r>
  <r>
    <x v="5"/>
    <x v="6"/>
    <x v="0"/>
    <x v="190"/>
    <s v="Non"/>
    <x v="190"/>
    <x v="103"/>
    <x v="171"/>
    <x v="6"/>
    <n v="20.91"/>
    <x v="1"/>
  </r>
  <r>
    <x v="5"/>
    <x v="6"/>
    <x v="0"/>
    <x v="194"/>
    <s v="Non"/>
    <x v="194"/>
    <x v="57"/>
    <x v="174"/>
    <x v="6"/>
    <n v="39.15"/>
    <x v="1"/>
  </r>
  <r>
    <x v="5"/>
    <x v="6"/>
    <x v="0"/>
    <x v="196"/>
    <s v="Non"/>
    <x v="196"/>
    <x v="94"/>
    <x v="175"/>
    <x v="6"/>
    <n v="60.899999999999991"/>
    <x v="1"/>
  </r>
  <r>
    <x v="5"/>
    <x v="6"/>
    <x v="0"/>
    <x v="198"/>
    <s v="Non"/>
    <x v="198"/>
    <x v="90"/>
    <x v="176"/>
    <x v="6"/>
    <n v="38.879999999999995"/>
    <x v="1"/>
  </r>
  <r>
    <x v="5"/>
    <x v="6"/>
    <x v="0"/>
    <x v="199"/>
    <s v="Non"/>
    <x v="199"/>
    <x v="159"/>
    <x v="177"/>
    <x v="6"/>
    <n v="54"/>
    <x v="1"/>
  </r>
  <r>
    <x v="5"/>
    <x v="6"/>
    <x v="0"/>
    <x v="200"/>
    <s v="Non"/>
    <x v="200"/>
    <x v="38"/>
    <x v="178"/>
    <x v="6"/>
    <n v="11.040000000000001"/>
    <x v="1"/>
  </r>
  <r>
    <x v="5"/>
    <x v="6"/>
    <x v="0"/>
    <x v="209"/>
    <s v="Non"/>
    <x v="209"/>
    <x v="208"/>
    <x v="185"/>
    <x v="6"/>
    <n v="581.28"/>
    <x v="1"/>
  </r>
  <r>
    <x v="5"/>
    <x v="6"/>
    <x v="0"/>
    <x v="201"/>
    <s v="Non"/>
    <x v="201"/>
    <x v="209"/>
    <x v="179"/>
    <x v="6"/>
    <n v="392.16"/>
    <x v="1"/>
  </r>
  <r>
    <x v="5"/>
    <x v="6"/>
    <x v="0"/>
    <x v="202"/>
    <s v="Non"/>
    <x v="202"/>
    <x v="65"/>
    <x v="180"/>
    <x v="6"/>
    <n v="47.32"/>
    <x v="1"/>
  </r>
  <r>
    <x v="5"/>
    <x v="6"/>
    <x v="0"/>
    <x v="222"/>
    <s v="Non"/>
    <x v="222"/>
    <x v="140"/>
    <x v="196"/>
    <x v="6"/>
    <n v="92.16"/>
    <x v="1"/>
  </r>
  <r>
    <x v="5"/>
    <x v="6"/>
    <x v="0"/>
    <x v="204"/>
    <s v="Non"/>
    <x v="204"/>
    <x v="2"/>
    <x v="182"/>
    <x v="6"/>
    <n v="4.2"/>
    <x v="1"/>
  </r>
  <r>
    <x v="5"/>
    <x v="6"/>
    <x v="0"/>
    <x v="205"/>
    <s v="Non"/>
    <x v="205"/>
    <x v="3"/>
    <x v="183"/>
    <x v="6"/>
    <n v="6.62"/>
    <x v="1"/>
  </r>
  <r>
    <x v="5"/>
    <x v="6"/>
    <x v="0"/>
    <x v="206"/>
    <s v="Non"/>
    <x v="206"/>
    <x v="154"/>
    <x v="184"/>
    <x v="6"/>
    <n v="48"/>
    <x v="1"/>
  </r>
  <r>
    <x v="5"/>
    <x v="6"/>
    <x v="0"/>
    <x v="207"/>
    <s v="Non"/>
    <x v="207"/>
    <x v="190"/>
    <x v="169"/>
    <x v="6"/>
    <n v="28.75"/>
    <x v="1"/>
  </r>
  <r>
    <x v="5"/>
    <x v="6"/>
    <x v="0"/>
    <x v="224"/>
    <s v="Non"/>
    <x v="224"/>
    <x v="38"/>
    <x v="162"/>
    <x v="6"/>
    <n v="11.850000000000001"/>
    <x v="1"/>
  </r>
  <r>
    <x v="5"/>
    <x v="6"/>
    <x v="0"/>
    <x v="225"/>
    <s v="Non"/>
    <x v="225"/>
    <x v="73"/>
    <x v="198"/>
    <x v="6"/>
    <n v="30.939999999999998"/>
    <x v="1"/>
  </r>
  <r>
    <x v="5"/>
    <x v="6"/>
    <x v="0"/>
    <x v="236"/>
    <s v="Non"/>
    <x v="236"/>
    <x v="44"/>
    <x v="207"/>
    <x v="6"/>
    <n v="25.5"/>
    <x v="1"/>
  </r>
  <r>
    <x v="5"/>
    <x v="6"/>
    <x v="2"/>
    <x v="231"/>
    <s v="Non"/>
    <x v="231"/>
    <x v="140"/>
    <x v="171"/>
    <x v="6"/>
    <n v="59.04"/>
    <x v="1"/>
  </r>
  <r>
    <x v="5"/>
    <x v="6"/>
    <x v="2"/>
    <x v="232"/>
    <s v="Non"/>
    <x v="232"/>
    <x v="191"/>
    <x v="204"/>
    <x v="6"/>
    <n v="64.66"/>
    <x v="1"/>
  </r>
  <r>
    <x v="5"/>
    <x v="6"/>
    <x v="2"/>
    <x v="233"/>
    <s v="Non"/>
    <x v="233"/>
    <x v="97"/>
    <x v="204"/>
    <x v="6"/>
    <n v="56.12"/>
    <x v="1"/>
  </r>
  <r>
    <x v="5"/>
    <x v="6"/>
    <x v="2"/>
    <x v="234"/>
    <s v="Non"/>
    <x v="234"/>
    <x v="142"/>
    <x v="205"/>
    <x v="6"/>
    <n v="102.48"/>
    <x v="1"/>
  </r>
  <r>
    <x v="5"/>
    <x v="6"/>
    <x v="2"/>
    <x v="242"/>
    <s v="Non"/>
    <x v="242"/>
    <x v="140"/>
    <x v="181"/>
    <x v="6"/>
    <n v="83.039999999999992"/>
    <x v="1"/>
  </r>
  <r>
    <x v="5"/>
    <x v="6"/>
    <x v="2"/>
    <x v="243"/>
    <s v="Non"/>
    <x v="243"/>
    <x v="140"/>
    <x v="211"/>
    <x v="6"/>
    <n v="82.08"/>
    <x v="1"/>
  </r>
  <r>
    <x v="5"/>
    <x v="6"/>
    <x v="2"/>
    <x v="244"/>
    <s v="Non"/>
    <x v="244"/>
    <x v="112"/>
    <x v="176"/>
    <x v="6"/>
    <n v="17.28"/>
    <x v="1"/>
  </r>
  <r>
    <x v="5"/>
    <x v="6"/>
    <x v="2"/>
    <x v="245"/>
    <s v="Non"/>
    <x v="245"/>
    <x v="112"/>
    <x v="212"/>
    <x v="6"/>
    <n v="17.04"/>
    <x v="1"/>
  </r>
  <r>
    <x v="6"/>
    <x v="0"/>
    <x v="2"/>
    <x v="246"/>
    <s v="Non"/>
    <x v="246"/>
    <x v="3"/>
    <x v="213"/>
    <x v="6"/>
    <n v="41.94"/>
    <x v="1"/>
  </r>
  <r>
    <x v="0"/>
    <x v="0"/>
    <x v="0"/>
    <x v="0"/>
    <s v="Non"/>
    <x v="0"/>
    <x v="165"/>
    <x v="0"/>
    <x v="7"/>
    <n v="24.5825"/>
    <x v="1"/>
  </r>
  <r>
    <x v="0"/>
    <x v="0"/>
    <x v="0"/>
    <x v="1"/>
    <s v="Non"/>
    <x v="1"/>
    <x v="1"/>
    <x v="1"/>
    <x v="7"/>
    <n v="45.09"/>
    <x v="1"/>
  </r>
  <r>
    <x v="0"/>
    <x v="0"/>
    <x v="0"/>
    <x v="2"/>
    <s v="Non"/>
    <x v="2"/>
    <x v="2"/>
    <x v="2"/>
    <x v="7"/>
    <n v="59.53"/>
    <x v="1"/>
  </r>
  <r>
    <x v="0"/>
    <x v="0"/>
    <x v="0"/>
    <x v="3"/>
    <s v="Non"/>
    <x v="3"/>
    <x v="4"/>
    <x v="3"/>
    <x v="7"/>
    <n v="26.967500000000001"/>
    <x v="1"/>
  </r>
  <r>
    <x v="0"/>
    <x v="0"/>
    <x v="0"/>
    <x v="4"/>
    <s v="Non"/>
    <x v="4"/>
    <x v="4"/>
    <x v="4"/>
    <x v="7"/>
    <n v="101.92"/>
    <x v="1"/>
  </r>
  <r>
    <x v="0"/>
    <x v="0"/>
    <x v="0"/>
    <x v="5"/>
    <s v="Non"/>
    <x v="5"/>
    <x v="4"/>
    <x v="5"/>
    <x v="7"/>
    <n v="32.8825"/>
    <x v="1"/>
  </r>
  <r>
    <x v="0"/>
    <x v="0"/>
    <x v="0"/>
    <x v="6"/>
    <s v="Non"/>
    <x v="6"/>
    <x v="3"/>
    <x v="6"/>
    <x v="7"/>
    <n v="57.28"/>
    <x v="1"/>
  </r>
  <r>
    <x v="0"/>
    <x v="0"/>
    <x v="0"/>
    <x v="7"/>
    <s v="Non"/>
    <x v="7"/>
    <x v="20"/>
    <x v="7"/>
    <x v="7"/>
    <n v="26.25"/>
    <x v="1"/>
  </r>
  <r>
    <x v="0"/>
    <x v="0"/>
    <x v="0"/>
    <x v="8"/>
    <s v="Non"/>
    <x v="8"/>
    <x v="36"/>
    <x v="8"/>
    <x v="7"/>
    <n v="38.28"/>
    <x v="1"/>
  </r>
  <r>
    <x v="0"/>
    <x v="0"/>
    <x v="0"/>
    <x v="9"/>
    <s v="Non"/>
    <x v="9"/>
    <x v="20"/>
    <x v="9"/>
    <x v="7"/>
    <n v="22.04"/>
    <x v="1"/>
  </r>
  <r>
    <x v="0"/>
    <x v="0"/>
    <x v="0"/>
    <x v="10"/>
    <s v="Non"/>
    <x v="10"/>
    <x v="10"/>
    <x v="10"/>
    <x v="7"/>
    <n v="97.8"/>
    <x v="1"/>
  </r>
  <r>
    <x v="0"/>
    <x v="0"/>
    <x v="0"/>
    <x v="11"/>
    <s v="Non"/>
    <x v="11"/>
    <x v="210"/>
    <x v="11"/>
    <x v="7"/>
    <n v="50.753999999999998"/>
    <x v="1"/>
  </r>
  <r>
    <x v="0"/>
    <x v="0"/>
    <x v="0"/>
    <x v="12"/>
    <s v="Non"/>
    <x v="12"/>
    <x v="6"/>
    <x v="12"/>
    <x v="7"/>
    <n v="19.536999999999999"/>
    <x v="1"/>
  </r>
  <r>
    <x v="0"/>
    <x v="0"/>
    <x v="0"/>
    <x v="13"/>
    <s v="Non"/>
    <x v="13"/>
    <x v="32"/>
    <x v="13"/>
    <x v="7"/>
    <n v="38.311"/>
    <x v="1"/>
  </r>
  <r>
    <x v="0"/>
    <x v="0"/>
    <x v="0"/>
    <x v="14"/>
    <s v="Non"/>
    <x v="14"/>
    <x v="211"/>
    <x v="14"/>
    <x v="7"/>
    <n v="110.25"/>
    <x v="1"/>
  </r>
  <r>
    <x v="0"/>
    <x v="0"/>
    <x v="0"/>
    <x v="16"/>
    <s v="Non"/>
    <x v="16"/>
    <x v="2"/>
    <x v="16"/>
    <x v="7"/>
    <n v="174.16"/>
    <x v="1"/>
  </r>
  <r>
    <x v="0"/>
    <x v="0"/>
    <x v="0"/>
    <x v="17"/>
    <s v="Non"/>
    <x v="17"/>
    <x v="2"/>
    <x v="17"/>
    <x v="7"/>
    <n v="31.7"/>
    <x v="1"/>
  </r>
  <r>
    <x v="0"/>
    <x v="0"/>
    <x v="0"/>
    <x v="19"/>
    <s v="Non"/>
    <x v="19"/>
    <x v="36"/>
    <x v="19"/>
    <x v="7"/>
    <n v="29.369999999999997"/>
    <x v="1"/>
  </r>
  <r>
    <x v="0"/>
    <x v="0"/>
    <x v="0"/>
    <x v="20"/>
    <s v="Non"/>
    <x v="20"/>
    <x v="49"/>
    <x v="20"/>
    <x v="7"/>
    <n v="134.29999999999998"/>
    <x v="1"/>
  </r>
  <r>
    <x v="0"/>
    <x v="0"/>
    <x v="0"/>
    <x v="21"/>
    <s v="Non"/>
    <x v="21"/>
    <x v="115"/>
    <x v="21"/>
    <x v="7"/>
    <n v="14.475"/>
    <x v="1"/>
  </r>
  <r>
    <x v="0"/>
    <x v="0"/>
    <x v="0"/>
    <x v="22"/>
    <s v="Non"/>
    <x v="22"/>
    <x v="11"/>
    <x v="22"/>
    <x v="7"/>
    <n v="15.995999999999999"/>
    <x v="1"/>
  </r>
  <r>
    <x v="0"/>
    <x v="0"/>
    <x v="0"/>
    <x v="23"/>
    <s v="Non"/>
    <x v="23"/>
    <x v="30"/>
    <x v="23"/>
    <x v="7"/>
    <n v="67.094999999999999"/>
    <x v="1"/>
  </r>
  <r>
    <x v="0"/>
    <x v="0"/>
    <x v="0"/>
    <x v="24"/>
    <s v="Non"/>
    <x v="24"/>
    <x v="31"/>
    <x v="24"/>
    <x v="7"/>
    <n v="20.576000000000001"/>
    <x v="1"/>
  </r>
  <r>
    <x v="0"/>
    <x v="0"/>
    <x v="0"/>
    <x v="25"/>
    <s v="Non"/>
    <x v="25"/>
    <x v="1"/>
    <x v="25"/>
    <x v="7"/>
    <n v="29.925000000000001"/>
    <x v="1"/>
  </r>
  <r>
    <x v="0"/>
    <x v="0"/>
    <x v="0"/>
    <x v="26"/>
    <s v="Non"/>
    <x v="26"/>
    <x v="121"/>
    <x v="26"/>
    <x v="7"/>
    <n v="119.77499999999999"/>
    <x v="1"/>
  </r>
  <r>
    <x v="0"/>
    <x v="0"/>
    <x v="0"/>
    <x v="27"/>
    <s v="Non"/>
    <x v="27"/>
    <x v="212"/>
    <x v="27"/>
    <x v="7"/>
    <n v="45.5"/>
    <x v="1"/>
  </r>
  <r>
    <x v="0"/>
    <x v="0"/>
    <x v="0"/>
    <x v="28"/>
    <s v="Non"/>
    <x v="28"/>
    <x v="2"/>
    <x v="28"/>
    <x v="7"/>
    <n v="29.58"/>
    <x v="1"/>
  </r>
  <r>
    <x v="0"/>
    <x v="0"/>
    <x v="0"/>
    <x v="29"/>
    <s v="Non"/>
    <x v="29"/>
    <x v="2"/>
    <x v="29"/>
    <x v="7"/>
    <n v="72.08"/>
    <x v="1"/>
  </r>
  <r>
    <x v="0"/>
    <x v="0"/>
    <x v="0"/>
    <x v="30"/>
    <s v="Non"/>
    <x v="30"/>
    <x v="21"/>
    <x v="30"/>
    <x v="7"/>
    <n v="16"/>
    <x v="1"/>
  </r>
  <r>
    <x v="0"/>
    <x v="0"/>
    <x v="0"/>
    <x v="31"/>
    <s v="Non"/>
    <x v="31"/>
    <x v="3"/>
    <x v="31"/>
    <x v="7"/>
    <n v="149.56"/>
    <x v="1"/>
  </r>
  <r>
    <x v="0"/>
    <x v="0"/>
    <x v="0"/>
    <x v="32"/>
    <s v="Non"/>
    <x v="32"/>
    <x v="165"/>
    <x v="32"/>
    <x v="7"/>
    <n v="9.0625"/>
    <x v="1"/>
  </r>
  <r>
    <x v="0"/>
    <x v="0"/>
    <x v="0"/>
    <x v="33"/>
    <s v="Non"/>
    <x v="33"/>
    <x v="165"/>
    <x v="33"/>
    <x v="7"/>
    <n v="4.74"/>
    <x v="1"/>
  </r>
  <r>
    <x v="0"/>
    <x v="0"/>
    <x v="0"/>
    <x v="34"/>
    <s v="Non"/>
    <x v="34"/>
    <x v="21"/>
    <x v="34"/>
    <x v="7"/>
    <n v="5.4"/>
    <x v="1"/>
  </r>
  <r>
    <x v="0"/>
    <x v="0"/>
    <x v="0"/>
    <x v="35"/>
    <s v="Non"/>
    <x v="35"/>
    <x v="36"/>
    <x v="35"/>
    <x v="7"/>
    <n v="14.0625"/>
    <x v="1"/>
  </r>
  <r>
    <x v="0"/>
    <x v="0"/>
    <x v="0"/>
    <x v="36"/>
    <s v="Non"/>
    <x v="36"/>
    <x v="2"/>
    <x v="36"/>
    <x v="7"/>
    <n v="71.010000000000005"/>
    <x v="1"/>
  </r>
  <r>
    <x v="0"/>
    <x v="0"/>
    <x v="0"/>
    <x v="37"/>
    <s v="Non"/>
    <x v="37"/>
    <x v="165"/>
    <x v="37"/>
    <x v="7"/>
    <n v="3.6875"/>
    <x v="1"/>
  </r>
  <r>
    <x v="0"/>
    <x v="0"/>
    <x v="2"/>
    <x v="210"/>
    <s v="Non"/>
    <x v="210"/>
    <x v="110"/>
    <x v="186"/>
    <x v="7"/>
    <n v="131.04"/>
    <x v="1"/>
  </r>
  <r>
    <x v="0"/>
    <x v="0"/>
    <x v="2"/>
    <x v="211"/>
    <s v="Non"/>
    <x v="211"/>
    <x v="1"/>
    <x v="18"/>
    <x v="7"/>
    <n v="29.096999999999998"/>
    <x v="1"/>
  </r>
  <r>
    <x v="0"/>
    <x v="0"/>
    <x v="2"/>
    <x v="237"/>
    <s v="Non"/>
    <x v="237"/>
    <x v="119"/>
    <x v="208"/>
    <x v="7"/>
    <n v="60.45"/>
    <x v="1"/>
  </r>
  <r>
    <x v="1"/>
    <x v="0"/>
    <x v="0"/>
    <x v="38"/>
    <s v="Non"/>
    <x v="38"/>
    <x v="165"/>
    <x v="38"/>
    <x v="7"/>
    <n v="4.1150000000000002"/>
    <x v="1"/>
  </r>
  <r>
    <x v="1"/>
    <x v="0"/>
    <x v="0"/>
    <x v="39"/>
    <s v="Non"/>
    <x v="39"/>
    <x v="3"/>
    <x v="39"/>
    <x v="7"/>
    <n v="100.58"/>
    <x v="1"/>
  </r>
  <r>
    <x v="1"/>
    <x v="0"/>
    <x v="0"/>
    <x v="40"/>
    <s v="Non"/>
    <x v="40"/>
    <x v="4"/>
    <x v="40"/>
    <x v="7"/>
    <n v="102.88249999999999"/>
    <x v="1"/>
  </r>
  <r>
    <x v="1"/>
    <x v="0"/>
    <x v="0"/>
    <x v="41"/>
    <s v="Non"/>
    <x v="41"/>
    <x v="23"/>
    <x v="40"/>
    <x v="7"/>
    <n v="47.032000000000004"/>
    <x v="1"/>
  </r>
  <r>
    <x v="1"/>
    <x v="0"/>
    <x v="0"/>
    <x v="42"/>
    <s v="Non"/>
    <x v="42"/>
    <x v="129"/>
    <x v="41"/>
    <x v="7"/>
    <n v="195.08800000000002"/>
    <x v="1"/>
  </r>
  <r>
    <x v="1"/>
    <x v="0"/>
    <x v="0"/>
    <x v="43"/>
    <s v="Non"/>
    <x v="43"/>
    <x v="20"/>
    <x v="42"/>
    <x v="7"/>
    <n v="14.54"/>
    <x v="1"/>
  </r>
  <r>
    <x v="1"/>
    <x v="0"/>
    <x v="0"/>
    <x v="44"/>
    <s v="Non"/>
    <x v="44"/>
    <x v="123"/>
    <x v="43"/>
    <x v="7"/>
    <n v="6.83"/>
    <x v="1"/>
  </r>
  <r>
    <x v="1"/>
    <x v="0"/>
    <x v="0"/>
    <x v="45"/>
    <s v="Non"/>
    <x v="45"/>
    <x v="3"/>
    <x v="44"/>
    <x v="7"/>
    <n v="131.5"/>
    <x v="1"/>
  </r>
  <r>
    <x v="1"/>
    <x v="0"/>
    <x v="0"/>
    <x v="46"/>
    <s v="Non"/>
    <x v="46"/>
    <x v="4"/>
    <x v="45"/>
    <x v="7"/>
    <n v="38.482499999999995"/>
    <x v="1"/>
  </r>
  <r>
    <x v="1"/>
    <x v="0"/>
    <x v="0"/>
    <x v="47"/>
    <s v="Non"/>
    <x v="47"/>
    <x v="213"/>
    <x v="46"/>
    <x v="7"/>
    <n v="65.037499999999994"/>
    <x v="1"/>
  </r>
  <r>
    <x v="1"/>
    <x v="0"/>
    <x v="0"/>
    <x v="48"/>
    <s v="Non"/>
    <x v="48"/>
    <x v="110"/>
    <x v="47"/>
    <x v="7"/>
    <n v="85.679999999999993"/>
    <x v="1"/>
  </r>
  <r>
    <x v="1"/>
    <x v="0"/>
    <x v="0"/>
    <x v="49"/>
    <s v="Non"/>
    <x v="49"/>
    <x v="25"/>
    <x v="43"/>
    <x v="7"/>
    <n v="64.884999999999991"/>
    <x v="1"/>
  </r>
  <r>
    <x v="1"/>
    <x v="0"/>
    <x v="0"/>
    <x v="50"/>
    <s v="Non"/>
    <x v="50"/>
    <x v="46"/>
    <x v="48"/>
    <x v="7"/>
    <n v="153.422"/>
    <x v="1"/>
  </r>
  <r>
    <x v="1"/>
    <x v="0"/>
    <x v="2"/>
    <x v="229"/>
    <s v="Non"/>
    <x v="229"/>
    <x v="2"/>
    <x v="202"/>
    <x v="7"/>
    <n v="21.68"/>
    <x v="1"/>
  </r>
  <r>
    <x v="2"/>
    <x v="0"/>
    <x v="0"/>
    <x v="51"/>
    <s v="Non"/>
    <x v="51"/>
    <x v="15"/>
    <x v="49"/>
    <x v="7"/>
    <n v="5.5659999999999998"/>
    <x v="1"/>
  </r>
  <r>
    <x v="2"/>
    <x v="0"/>
    <x v="0"/>
    <x v="52"/>
    <s v="Non"/>
    <x v="52"/>
    <x v="30"/>
    <x v="50"/>
    <x v="7"/>
    <n v="7.77"/>
    <x v="1"/>
  </r>
  <r>
    <x v="2"/>
    <x v="0"/>
    <x v="0"/>
    <x v="53"/>
    <s v="Non"/>
    <x v="53"/>
    <x v="3"/>
    <x v="51"/>
    <x v="7"/>
    <n v="12.32"/>
    <x v="1"/>
  </r>
  <r>
    <x v="2"/>
    <x v="0"/>
    <x v="0"/>
    <x v="54"/>
    <s v="Non"/>
    <x v="54"/>
    <x v="6"/>
    <x v="52"/>
    <x v="7"/>
    <n v="4.2489999999999997"/>
    <x v="1"/>
  </r>
  <r>
    <x v="2"/>
    <x v="0"/>
    <x v="0"/>
    <x v="55"/>
    <s v="Non"/>
    <x v="55"/>
    <x v="23"/>
    <x v="53"/>
    <x v="7"/>
    <n v="4.8960000000000008"/>
    <x v="1"/>
  </r>
  <r>
    <x v="2"/>
    <x v="0"/>
    <x v="0"/>
    <x v="56"/>
    <s v="Non"/>
    <x v="56"/>
    <x v="21"/>
    <x v="54"/>
    <x v="7"/>
    <n v="3.6360000000000001"/>
    <x v="1"/>
  </r>
  <r>
    <x v="2"/>
    <x v="0"/>
    <x v="0"/>
    <x v="58"/>
    <s v="Non"/>
    <x v="58"/>
    <x v="30"/>
    <x v="56"/>
    <x v="7"/>
    <n v="32.339999999999996"/>
    <x v="1"/>
  </r>
  <r>
    <x v="2"/>
    <x v="0"/>
    <x v="0"/>
    <x v="59"/>
    <s v="Non"/>
    <x v="59"/>
    <x v="196"/>
    <x v="57"/>
    <x v="7"/>
    <n v="60.884999999999998"/>
    <x v="1"/>
  </r>
  <r>
    <x v="2"/>
    <x v="0"/>
    <x v="0"/>
    <x v="60"/>
    <s v="Non"/>
    <x v="60"/>
    <x v="38"/>
    <x v="58"/>
    <x v="7"/>
    <n v="153"/>
    <x v="1"/>
  </r>
  <r>
    <x v="2"/>
    <x v="0"/>
    <x v="0"/>
    <x v="61"/>
    <s v="Non"/>
    <x v="61"/>
    <x v="3"/>
    <x v="59"/>
    <x v="7"/>
    <n v="247.22"/>
    <x v="1"/>
  </r>
  <r>
    <x v="2"/>
    <x v="0"/>
    <x v="0"/>
    <x v="62"/>
    <s v="Non"/>
    <x v="62"/>
    <x v="36"/>
    <x v="60"/>
    <x v="7"/>
    <n v="24.93"/>
    <x v="1"/>
  </r>
  <r>
    <x v="2"/>
    <x v="0"/>
    <x v="0"/>
    <x v="63"/>
    <s v="Non"/>
    <x v="63"/>
    <x v="2"/>
    <x v="61"/>
    <x v="7"/>
    <n v="72.040000000000006"/>
    <x v="1"/>
  </r>
  <r>
    <x v="2"/>
    <x v="0"/>
    <x v="0"/>
    <x v="64"/>
    <s v="Non"/>
    <x v="64"/>
    <x v="2"/>
    <x v="62"/>
    <x v="7"/>
    <n v="35.020000000000003"/>
    <x v="1"/>
  </r>
  <r>
    <x v="3"/>
    <x v="0"/>
    <x v="0"/>
    <x v="65"/>
    <s v="Non"/>
    <x v="65"/>
    <x v="29"/>
    <x v="63"/>
    <x v="7"/>
    <n v="38.302000000000007"/>
    <x v="1"/>
  </r>
  <r>
    <x v="3"/>
    <x v="0"/>
    <x v="0"/>
    <x v="66"/>
    <s v="Non"/>
    <x v="66"/>
    <x v="25"/>
    <x v="64"/>
    <x v="7"/>
    <n v="30.723000000000003"/>
    <x v="1"/>
  </r>
  <r>
    <x v="3"/>
    <x v="0"/>
    <x v="0"/>
    <x v="67"/>
    <s v="Non"/>
    <x v="67"/>
    <x v="39"/>
    <x v="65"/>
    <x v="7"/>
    <n v="25.992000000000001"/>
    <x v="1"/>
  </r>
  <r>
    <x v="3"/>
    <x v="0"/>
    <x v="0"/>
    <x v="68"/>
    <s v="Non"/>
    <x v="68"/>
    <x v="110"/>
    <x v="66"/>
    <x v="7"/>
    <n v="101.69999999999999"/>
    <x v="1"/>
  </r>
  <r>
    <x v="3"/>
    <x v="0"/>
    <x v="0"/>
    <x v="69"/>
    <s v="Non"/>
    <x v="69"/>
    <x v="25"/>
    <x v="67"/>
    <x v="7"/>
    <n v="21.869"/>
    <x v="1"/>
  </r>
  <r>
    <x v="3"/>
    <x v="0"/>
    <x v="0"/>
    <x v="70"/>
    <s v="Non"/>
    <x v="70"/>
    <x v="214"/>
    <x v="68"/>
    <x v="7"/>
    <n v="437.36"/>
    <x v="1"/>
  </r>
  <r>
    <x v="3"/>
    <x v="0"/>
    <x v="0"/>
    <x v="71"/>
    <s v="Non"/>
    <x v="71"/>
    <x v="9"/>
    <x v="69"/>
    <x v="7"/>
    <n v="85.238"/>
    <x v="1"/>
  </r>
  <r>
    <x v="3"/>
    <x v="0"/>
    <x v="0"/>
    <x v="72"/>
    <s v="Non"/>
    <x v="72"/>
    <x v="52"/>
    <x v="70"/>
    <x v="7"/>
    <n v="60.75"/>
    <x v="1"/>
  </r>
  <r>
    <x v="3"/>
    <x v="0"/>
    <x v="0"/>
    <x v="73"/>
    <s v="Non"/>
    <x v="73"/>
    <x v="213"/>
    <x v="71"/>
    <x v="7"/>
    <n v="32.230000000000004"/>
    <x v="1"/>
  </r>
  <r>
    <x v="3"/>
    <x v="0"/>
    <x v="0"/>
    <x v="74"/>
    <s v="Non"/>
    <x v="74"/>
    <x v="168"/>
    <x v="72"/>
    <x v="7"/>
    <n v="130.34"/>
    <x v="1"/>
  </r>
  <r>
    <x v="3"/>
    <x v="0"/>
    <x v="0"/>
    <x v="75"/>
    <s v="Non"/>
    <x v="75"/>
    <x v="43"/>
    <x v="73"/>
    <x v="7"/>
    <n v="101.84799999999998"/>
    <x v="1"/>
  </r>
  <r>
    <x v="3"/>
    <x v="0"/>
    <x v="0"/>
    <x v="76"/>
    <s v="Non"/>
    <x v="76"/>
    <x v="35"/>
    <x v="74"/>
    <x v="7"/>
    <n v="40.666499999999999"/>
    <x v="1"/>
  </r>
  <r>
    <x v="3"/>
    <x v="0"/>
    <x v="0"/>
    <x v="78"/>
    <s v="Non"/>
    <x v="78"/>
    <x v="33"/>
    <x v="76"/>
    <x v="7"/>
    <n v="2.15"/>
    <x v="1"/>
  </r>
  <r>
    <x v="3"/>
    <x v="0"/>
    <x v="0"/>
    <x v="79"/>
    <s v="Non"/>
    <x v="79"/>
    <x v="215"/>
    <x v="77"/>
    <x v="7"/>
    <n v="76.530999999999992"/>
    <x v="1"/>
  </r>
  <r>
    <x v="3"/>
    <x v="0"/>
    <x v="0"/>
    <x v="80"/>
    <s v="Non"/>
    <x v="80"/>
    <x v="10"/>
    <x v="78"/>
    <x v="7"/>
    <n v="63.56"/>
    <x v="1"/>
  </r>
  <r>
    <x v="3"/>
    <x v="0"/>
    <x v="0"/>
    <x v="81"/>
    <s v="Non"/>
    <x v="81"/>
    <x v="2"/>
    <x v="79"/>
    <x v="7"/>
    <n v="7.5"/>
    <x v="1"/>
  </r>
  <r>
    <x v="3"/>
    <x v="0"/>
    <x v="0"/>
    <x v="82"/>
    <s v="Non"/>
    <x v="82"/>
    <x v="116"/>
    <x v="80"/>
    <x v="7"/>
    <n v="13.26"/>
    <x v="1"/>
  </r>
  <r>
    <x v="3"/>
    <x v="0"/>
    <x v="0"/>
    <x v="83"/>
    <s v="Non"/>
    <x v="83"/>
    <x v="20"/>
    <x v="80"/>
    <x v="7"/>
    <n v="5.5250000000000004"/>
    <x v="1"/>
  </r>
  <r>
    <x v="3"/>
    <x v="0"/>
    <x v="0"/>
    <x v="85"/>
    <s v="Non"/>
    <x v="85"/>
    <x v="2"/>
    <x v="82"/>
    <x v="7"/>
    <n v="15.17"/>
    <x v="1"/>
  </r>
  <r>
    <x v="3"/>
    <x v="0"/>
    <x v="0"/>
    <x v="86"/>
    <s v="Non"/>
    <x v="86"/>
    <x v="165"/>
    <x v="83"/>
    <x v="7"/>
    <n v="3.1825000000000001"/>
    <x v="1"/>
  </r>
  <r>
    <x v="3"/>
    <x v="0"/>
    <x v="0"/>
    <x v="87"/>
    <s v="Non"/>
    <x v="87"/>
    <x v="29"/>
    <x v="84"/>
    <x v="7"/>
    <n v="37.246000000000002"/>
    <x v="1"/>
  </r>
  <r>
    <x v="3"/>
    <x v="0"/>
    <x v="0"/>
    <x v="88"/>
    <s v="Non"/>
    <x v="88"/>
    <x v="212"/>
    <x v="84"/>
    <x v="7"/>
    <n v="55.022500000000001"/>
    <x v="1"/>
  </r>
  <r>
    <x v="3"/>
    <x v="0"/>
    <x v="0"/>
    <x v="89"/>
    <s v="Non"/>
    <x v="89"/>
    <x v="31"/>
    <x v="84"/>
    <x v="7"/>
    <n v="27.088000000000001"/>
    <x v="1"/>
  </r>
  <r>
    <x v="3"/>
    <x v="0"/>
    <x v="0"/>
    <x v="90"/>
    <s v="Non"/>
    <x v="90"/>
    <x v="34"/>
    <x v="85"/>
    <x v="7"/>
    <n v="37.128"/>
    <x v="1"/>
  </r>
  <r>
    <x v="3"/>
    <x v="0"/>
    <x v="0"/>
    <x v="91"/>
    <s v="Non"/>
    <x v="91"/>
    <x v="3"/>
    <x v="86"/>
    <x v="7"/>
    <n v="20.9"/>
    <x v="1"/>
  </r>
  <r>
    <x v="3"/>
    <x v="0"/>
    <x v="0"/>
    <x v="92"/>
    <s v="Non"/>
    <x v="92"/>
    <x v="150"/>
    <x v="87"/>
    <x v="7"/>
    <n v="21.918999999999997"/>
    <x v="1"/>
  </r>
  <r>
    <x v="3"/>
    <x v="0"/>
    <x v="0"/>
    <x v="93"/>
    <s v="Non"/>
    <x v="93"/>
    <x v="30"/>
    <x v="88"/>
    <x v="7"/>
    <n v="24.36"/>
    <x v="1"/>
  </r>
  <r>
    <x v="3"/>
    <x v="0"/>
    <x v="0"/>
    <x v="94"/>
    <s v="Non"/>
    <x v="94"/>
    <x v="36"/>
    <x v="89"/>
    <x v="7"/>
    <n v="28.912499999999998"/>
    <x v="1"/>
  </r>
  <r>
    <x v="3"/>
    <x v="0"/>
    <x v="2"/>
    <x v="247"/>
    <s v="Non"/>
    <x v="247"/>
    <x v="110"/>
    <x v="214"/>
    <x v="7"/>
    <n v="68.400000000000006"/>
    <x v="1"/>
  </r>
  <r>
    <x v="3"/>
    <x v="0"/>
    <x v="2"/>
    <x v="230"/>
    <s v="Non"/>
    <x v="230"/>
    <x v="3"/>
    <x v="203"/>
    <x v="7"/>
    <n v="32.159999999999997"/>
    <x v="1"/>
  </r>
  <r>
    <x v="4"/>
    <x v="0"/>
    <x v="0"/>
    <x v="95"/>
    <s v="Non"/>
    <x v="95"/>
    <x v="38"/>
    <x v="90"/>
    <x v="7"/>
    <n v="247.44"/>
    <x v="1"/>
  </r>
  <r>
    <x v="4"/>
    <x v="0"/>
    <x v="0"/>
    <x v="97"/>
    <s v="Non"/>
    <x v="97"/>
    <x v="2"/>
    <x v="92"/>
    <x v="7"/>
    <n v="108.59"/>
    <x v="1"/>
  </r>
  <r>
    <x v="4"/>
    <x v="0"/>
    <x v="0"/>
    <x v="212"/>
    <s v="Non"/>
    <x v="212"/>
    <x v="3"/>
    <x v="187"/>
    <x v="7"/>
    <n v="115"/>
    <x v="1"/>
  </r>
  <r>
    <x v="4"/>
    <x v="0"/>
    <x v="0"/>
    <x v="98"/>
    <s v="Non"/>
    <x v="98"/>
    <x v="199"/>
    <x v="93"/>
    <x v="7"/>
    <n v="39.6"/>
    <x v="1"/>
  </r>
  <r>
    <x v="4"/>
    <x v="0"/>
    <x v="0"/>
    <x v="99"/>
    <s v="Non"/>
    <x v="99"/>
    <x v="4"/>
    <x v="94"/>
    <x v="7"/>
    <n v="20.16"/>
    <x v="1"/>
  </r>
  <r>
    <x v="4"/>
    <x v="0"/>
    <x v="0"/>
    <x v="101"/>
    <s v="Non"/>
    <x v="101"/>
    <x v="65"/>
    <x v="96"/>
    <x v="7"/>
    <n v="45.64"/>
    <x v="1"/>
  </r>
  <r>
    <x v="4"/>
    <x v="0"/>
    <x v="0"/>
    <x v="102"/>
    <s v="Non"/>
    <x v="102"/>
    <x v="10"/>
    <x v="97"/>
    <x v="7"/>
    <n v="18.52"/>
    <x v="1"/>
  </r>
  <r>
    <x v="4"/>
    <x v="0"/>
    <x v="0"/>
    <x v="103"/>
    <s v="Non"/>
    <x v="103"/>
    <x v="110"/>
    <x v="98"/>
    <x v="7"/>
    <n v="68.699999999999989"/>
    <x v="1"/>
  </r>
  <r>
    <x v="4"/>
    <x v="0"/>
    <x v="0"/>
    <x v="213"/>
    <s v="Non"/>
    <x v="213"/>
    <x v="110"/>
    <x v="188"/>
    <x v="7"/>
    <n v="37.32"/>
    <x v="1"/>
  </r>
  <r>
    <x v="4"/>
    <x v="0"/>
    <x v="0"/>
    <x v="104"/>
    <s v="Non"/>
    <x v="104"/>
    <x v="216"/>
    <x v="99"/>
    <x v="7"/>
    <n v="37.51"/>
    <x v="1"/>
  </r>
  <r>
    <x v="4"/>
    <x v="0"/>
    <x v="0"/>
    <x v="105"/>
    <s v="Non"/>
    <x v="105"/>
    <x v="59"/>
    <x v="100"/>
    <x v="7"/>
    <n v="34.299999999999997"/>
    <x v="1"/>
  </r>
  <r>
    <x v="4"/>
    <x v="0"/>
    <x v="0"/>
    <x v="214"/>
    <s v="Non"/>
    <x v="214"/>
    <x v="2"/>
    <x v="189"/>
    <x v="7"/>
    <n v="86.64"/>
    <x v="1"/>
  </r>
  <r>
    <x v="4"/>
    <x v="0"/>
    <x v="0"/>
    <x v="215"/>
    <s v="Non"/>
    <x v="215"/>
    <x v="77"/>
    <x v="190"/>
    <x v="7"/>
    <n v="93.72"/>
    <x v="1"/>
  </r>
  <r>
    <x v="4"/>
    <x v="0"/>
    <x v="0"/>
    <x v="107"/>
    <s v="Non"/>
    <x v="107"/>
    <x v="2"/>
    <x v="102"/>
    <x v="7"/>
    <n v="17.420000000000002"/>
    <x v="1"/>
  </r>
  <r>
    <x v="4"/>
    <x v="0"/>
    <x v="0"/>
    <x v="108"/>
    <s v="Non"/>
    <x v="108"/>
    <x v="217"/>
    <x v="103"/>
    <x v="7"/>
    <n v="54.594000000000001"/>
    <x v="1"/>
  </r>
  <r>
    <x v="4"/>
    <x v="0"/>
    <x v="0"/>
    <x v="109"/>
    <s v="Non"/>
    <x v="109"/>
    <x v="10"/>
    <x v="104"/>
    <x v="7"/>
    <n v="18.04"/>
    <x v="1"/>
  </r>
  <r>
    <x v="4"/>
    <x v="0"/>
    <x v="0"/>
    <x v="110"/>
    <s v="Non"/>
    <x v="110"/>
    <x v="3"/>
    <x v="105"/>
    <x v="7"/>
    <n v="63.54"/>
    <x v="1"/>
  </r>
  <r>
    <x v="4"/>
    <x v="0"/>
    <x v="0"/>
    <x v="111"/>
    <s v="Non"/>
    <x v="111"/>
    <x v="20"/>
    <x v="106"/>
    <x v="7"/>
    <n v="4.32"/>
    <x v="1"/>
  </r>
  <r>
    <x v="4"/>
    <x v="0"/>
    <x v="0"/>
    <x v="112"/>
    <s v="Non"/>
    <x v="112"/>
    <x v="20"/>
    <x v="107"/>
    <x v="7"/>
    <n v="6.99"/>
    <x v="1"/>
  </r>
  <r>
    <x v="4"/>
    <x v="0"/>
    <x v="2"/>
    <x v="216"/>
    <s v="Non"/>
    <x v="216"/>
    <x v="110"/>
    <x v="191"/>
    <x v="7"/>
    <n v="87.12"/>
    <x v="1"/>
  </r>
  <r>
    <x v="6"/>
    <x v="0"/>
    <x v="2"/>
    <x v="246"/>
    <s v="Non"/>
    <x v="246"/>
    <x v="3"/>
    <x v="213"/>
    <x v="7"/>
    <n v="41.94"/>
    <x v="1"/>
  </r>
  <r>
    <x v="5"/>
    <x v="1"/>
    <x v="1"/>
    <x v="114"/>
    <s v="Non"/>
    <x v="114"/>
    <x v="2"/>
    <x v="109"/>
    <x v="7"/>
    <n v="4.0599999999999996"/>
    <x v="1"/>
  </r>
  <r>
    <x v="5"/>
    <x v="1"/>
    <x v="1"/>
    <x v="115"/>
    <s v="Non"/>
    <x v="115"/>
    <x v="92"/>
    <x v="110"/>
    <x v="7"/>
    <n v="201.4"/>
    <x v="1"/>
  </r>
  <r>
    <x v="5"/>
    <x v="1"/>
    <x v="1"/>
    <x v="116"/>
    <s v="Non"/>
    <x v="116"/>
    <x v="92"/>
    <x v="111"/>
    <x v="7"/>
    <n v="185.44"/>
    <x v="1"/>
  </r>
  <r>
    <x v="5"/>
    <x v="1"/>
    <x v="1"/>
    <x v="117"/>
    <s v="Non"/>
    <x v="117"/>
    <x v="67"/>
    <x v="112"/>
    <x v="7"/>
    <n v="153.9"/>
    <x v="1"/>
  </r>
  <r>
    <x v="5"/>
    <x v="1"/>
    <x v="1"/>
    <x v="118"/>
    <s v="Non"/>
    <x v="118"/>
    <x v="182"/>
    <x v="113"/>
    <x v="7"/>
    <n v="527.12"/>
    <x v="1"/>
  </r>
  <r>
    <x v="5"/>
    <x v="1"/>
    <x v="1"/>
    <x v="119"/>
    <s v="Non"/>
    <x v="119"/>
    <x v="103"/>
    <x v="114"/>
    <x v="7"/>
    <n v="372.29999999999995"/>
    <x v="1"/>
  </r>
  <r>
    <x v="5"/>
    <x v="1"/>
    <x v="1"/>
    <x v="120"/>
    <s v="Non"/>
    <x v="120"/>
    <x v="61"/>
    <x v="115"/>
    <x v="7"/>
    <n v="512"/>
    <x v="1"/>
  </r>
  <r>
    <x v="5"/>
    <x v="1"/>
    <x v="1"/>
    <x v="121"/>
    <s v="Non"/>
    <x v="121"/>
    <x v="3"/>
    <x v="79"/>
    <x v="7"/>
    <n v="15"/>
    <x v="1"/>
  </r>
  <r>
    <x v="5"/>
    <x v="1"/>
    <x v="1"/>
    <x v="122"/>
    <s v="Non"/>
    <x v="122"/>
    <x v="2"/>
    <x v="116"/>
    <x v="7"/>
    <n v="15.5"/>
    <x v="1"/>
  </r>
  <r>
    <x v="5"/>
    <x v="1"/>
    <x v="1"/>
    <x v="123"/>
    <s v="Non"/>
    <x v="123"/>
    <x v="44"/>
    <x v="117"/>
    <x v="7"/>
    <n v="48"/>
    <x v="1"/>
  </r>
  <r>
    <x v="5"/>
    <x v="1"/>
    <x v="1"/>
    <x v="124"/>
    <s v="Non"/>
    <x v="124"/>
    <x v="3"/>
    <x v="112"/>
    <x v="7"/>
    <n v="16.2"/>
    <x v="1"/>
  </r>
  <r>
    <x v="5"/>
    <x v="2"/>
    <x v="1"/>
    <x v="125"/>
    <s v="Non"/>
    <x v="125"/>
    <x v="93"/>
    <x v="118"/>
    <x v="7"/>
    <n v="57.6"/>
    <x v="1"/>
  </r>
  <r>
    <x v="5"/>
    <x v="2"/>
    <x v="1"/>
    <x v="126"/>
    <s v="Non"/>
    <x v="126"/>
    <x v="113"/>
    <x v="119"/>
    <x v="7"/>
    <n v="1324.55"/>
    <x v="1"/>
  </r>
  <r>
    <x v="5"/>
    <x v="2"/>
    <x v="1"/>
    <x v="127"/>
    <s v="Non"/>
    <x v="127"/>
    <x v="207"/>
    <x v="120"/>
    <x v="7"/>
    <n v="880.00000000000011"/>
    <x v="1"/>
  </r>
  <r>
    <x v="5"/>
    <x v="2"/>
    <x v="1"/>
    <x v="128"/>
    <s v="Non"/>
    <x v="128"/>
    <x v="101"/>
    <x v="121"/>
    <x v="7"/>
    <n v="875.7"/>
    <x v="1"/>
  </r>
  <r>
    <x v="5"/>
    <x v="2"/>
    <x v="1"/>
    <x v="129"/>
    <s v="Non"/>
    <x v="129"/>
    <x v="38"/>
    <x v="122"/>
    <x v="7"/>
    <n v="10.5"/>
    <x v="1"/>
  </r>
  <r>
    <x v="5"/>
    <x v="2"/>
    <x v="1"/>
    <x v="130"/>
    <s v="Non"/>
    <x v="130"/>
    <x v="72"/>
    <x v="123"/>
    <x v="7"/>
    <n v="318"/>
    <x v="1"/>
  </r>
  <r>
    <x v="5"/>
    <x v="2"/>
    <x v="1"/>
    <x v="131"/>
    <s v="Non"/>
    <x v="131"/>
    <x v="74"/>
    <x v="124"/>
    <x v="7"/>
    <n v="335"/>
    <x v="1"/>
  </r>
  <r>
    <x v="5"/>
    <x v="2"/>
    <x v="2"/>
    <x v="217"/>
    <s v="Non"/>
    <x v="217"/>
    <x v="10"/>
    <x v="192"/>
    <x v="7"/>
    <n v="16"/>
    <x v="1"/>
  </r>
  <r>
    <x v="5"/>
    <x v="3"/>
    <x v="0"/>
    <x v="132"/>
    <s v="Non"/>
    <x v="132"/>
    <x v="198"/>
    <x v="125"/>
    <x v="7"/>
    <n v="34.71"/>
    <x v="1"/>
  </r>
  <r>
    <x v="5"/>
    <x v="3"/>
    <x v="0"/>
    <x v="133"/>
    <s v="Non"/>
    <x v="133"/>
    <x v="180"/>
    <x v="126"/>
    <x v="7"/>
    <n v="27.540000000000003"/>
    <x v="1"/>
  </r>
  <r>
    <x v="5"/>
    <x v="3"/>
    <x v="0"/>
    <x v="135"/>
    <s v="Non"/>
    <x v="135"/>
    <x v="207"/>
    <x v="128"/>
    <x v="7"/>
    <n v="42"/>
    <x v="1"/>
  </r>
  <r>
    <x v="5"/>
    <x v="3"/>
    <x v="0"/>
    <x v="136"/>
    <s v="Non"/>
    <x v="136"/>
    <x v="161"/>
    <x v="129"/>
    <x v="7"/>
    <n v="120.19"/>
    <x v="1"/>
  </r>
  <r>
    <x v="5"/>
    <x v="3"/>
    <x v="0"/>
    <x v="137"/>
    <s v="Non"/>
    <x v="137"/>
    <x v="110"/>
    <x v="130"/>
    <x v="7"/>
    <n v="35.700000000000003"/>
    <x v="1"/>
  </r>
  <r>
    <x v="5"/>
    <x v="3"/>
    <x v="0"/>
    <x v="139"/>
    <s v="Non"/>
    <x v="139"/>
    <x v="103"/>
    <x v="132"/>
    <x v="7"/>
    <n v="18.36"/>
    <x v="1"/>
  </r>
  <r>
    <x v="5"/>
    <x v="3"/>
    <x v="0"/>
    <x v="140"/>
    <s v="Non"/>
    <x v="140"/>
    <x v="144"/>
    <x v="133"/>
    <x v="7"/>
    <n v="92.7"/>
    <x v="1"/>
  </r>
  <r>
    <x v="5"/>
    <x v="3"/>
    <x v="0"/>
    <x v="141"/>
    <s v="Non"/>
    <x v="141"/>
    <x v="218"/>
    <x v="134"/>
    <x v="7"/>
    <n v="138.88000000000002"/>
    <x v="1"/>
  </r>
  <r>
    <x v="5"/>
    <x v="3"/>
    <x v="0"/>
    <x v="142"/>
    <s v="Non"/>
    <x v="142"/>
    <x v="156"/>
    <x v="135"/>
    <x v="7"/>
    <n v="31"/>
    <x v="1"/>
  </r>
  <r>
    <x v="5"/>
    <x v="3"/>
    <x v="0"/>
    <x v="143"/>
    <s v="Non"/>
    <x v="143"/>
    <x v="12"/>
    <x v="136"/>
    <x v="7"/>
    <n v="10.093999999999999"/>
    <x v="1"/>
  </r>
  <r>
    <x v="5"/>
    <x v="3"/>
    <x v="0"/>
    <x v="144"/>
    <s v="Non"/>
    <x v="144"/>
    <x v="12"/>
    <x v="137"/>
    <x v="7"/>
    <n v="10.276"/>
    <x v="1"/>
  </r>
  <r>
    <x v="5"/>
    <x v="3"/>
    <x v="0"/>
    <x v="145"/>
    <s v="Non"/>
    <x v="145"/>
    <x v="34"/>
    <x v="138"/>
    <x v="7"/>
    <n v="25.088000000000001"/>
    <x v="1"/>
  </r>
  <r>
    <x v="5"/>
    <x v="3"/>
    <x v="0"/>
    <x v="146"/>
    <s v="Non"/>
    <x v="146"/>
    <x v="3"/>
    <x v="110"/>
    <x v="7"/>
    <n v="10.6"/>
    <x v="1"/>
  </r>
  <r>
    <x v="5"/>
    <x v="3"/>
    <x v="0"/>
    <x v="147"/>
    <s v="Non"/>
    <x v="147"/>
    <x v="39"/>
    <x v="139"/>
    <x v="7"/>
    <n v="20.831999999999997"/>
    <x v="1"/>
  </r>
  <r>
    <x v="5"/>
    <x v="3"/>
    <x v="0"/>
    <x v="148"/>
    <s v="Non"/>
    <x v="148"/>
    <x v="219"/>
    <x v="140"/>
    <x v="7"/>
    <n v="28.7255"/>
    <x v="1"/>
  </r>
  <r>
    <x v="5"/>
    <x v="3"/>
    <x v="0"/>
    <x v="149"/>
    <s v="Non"/>
    <x v="149"/>
    <x v="2"/>
    <x v="141"/>
    <x v="7"/>
    <n v="7.46"/>
    <x v="1"/>
  </r>
  <r>
    <x v="5"/>
    <x v="3"/>
    <x v="0"/>
    <x v="151"/>
    <s v="Non"/>
    <x v="151"/>
    <x v="2"/>
    <x v="143"/>
    <x v="7"/>
    <n v="7.32"/>
    <x v="1"/>
  </r>
  <r>
    <x v="5"/>
    <x v="3"/>
    <x v="0"/>
    <x v="152"/>
    <s v="Non"/>
    <x v="152"/>
    <x v="2"/>
    <x v="144"/>
    <x v="7"/>
    <n v="8.75"/>
    <x v="1"/>
  </r>
  <r>
    <x v="5"/>
    <x v="3"/>
    <x v="0"/>
    <x v="153"/>
    <s v="Non"/>
    <x v="153"/>
    <x v="2"/>
    <x v="145"/>
    <x v="7"/>
    <n v="9.43"/>
    <x v="1"/>
  </r>
  <r>
    <x v="5"/>
    <x v="3"/>
    <x v="0"/>
    <x v="218"/>
    <s v="Non"/>
    <x v="218"/>
    <x v="78"/>
    <x v="193"/>
    <x v="7"/>
    <n v="49.44"/>
    <x v="1"/>
  </r>
  <r>
    <x v="5"/>
    <x v="3"/>
    <x v="0"/>
    <x v="219"/>
    <s v="Non"/>
    <x v="219"/>
    <x v="4"/>
    <x v="110"/>
    <x v="7"/>
    <n v="9.2750000000000004"/>
    <x v="1"/>
  </r>
  <r>
    <x v="5"/>
    <x v="3"/>
    <x v="0"/>
    <x v="154"/>
    <s v="Non"/>
    <x v="154"/>
    <x v="55"/>
    <x v="100"/>
    <x v="7"/>
    <n v="10.78"/>
    <x v="1"/>
  </r>
  <r>
    <x v="5"/>
    <x v="3"/>
    <x v="0"/>
    <x v="155"/>
    <s v="Non"/>
    <x v="155"/>
    <x v="2"/>
    <x v="146"/>
    <x v="7"/>
    <n v="7.53"/>
    <x v="1"/>
  </r>
  <r>
    <x v="5"/>
    <x v="3"/>
    <x v="0"/>
    <x v="156"/>
    <s v="Non"/>
    <x v="156"/>
    <x v="34"/>
    <x v="147"/>
    <x v="7"/>
    <n v="14.644"/>
    <x v="1"/>
  </r>
  <r>
    <x v="5"/>
    <x v="3"/>
    <x v="0"/>
    <x v="158"/>
    <s v="Non"/>
    <x v="158"/>
    <x v="26"/>
    <x v="124"/>
    <x v="7"/>
    <n v="10.5"/>
    <x v="1"/>
  </r>
  <r>
    <x v="5"/>
    <x v="3"/>
    <x v="0"/>
    <x v="159"/>
    <s v="Non"/>
    <x v="159"/>
    <x v="3"/>
    <x v="149"/>
    <x v="7"/>
    <n v="15.72"/>
    <x v="1"/>
  </r>
  <r>
    <x v="5"/>
    <x v="3"/>
    <x v="0"/>
    <x v="160"/>
    <s v="Non"/>
    <x v="160"/>
    <x v="33"/>
    <x v="150"/>
    <x v="7"/>
    <n v="0.90700000000000003"/>
    <x v="1"/>
  </r>
  <r>
    <x v="5"/>
    <x v="3"/>
    <x v="0"/>
    <x v="161"/>
    <s v="Non"/>
    <x v="161"/>
    <x v="2"/>
    <x v="151"/>
    <x v="7"/>
    <n v="6.55"/>
    <x v="1"/>
  </r>
  <r>
    <x v="5"/>
    <x v="3"/>
    <x v="2"/>
    <x v="240"/>
    <s v="Non"/>
    <x v="240"/>
    <x v="220"/>
    <x v="210"/>
    <x v="7"/>
    <n v="33.660000000000004"/>
    <x v="1"/>
  </r>
  <r>
    <x v="5"/>
    <x v="4"/>
    <x v="1"/>
    <x v="163"/>
    <s v="Non"/>
    <x v="163"/>
    <x v="191"/>
    <x v="153"/>
    <x v="7"/>
    <n v="253.87"/>
    <x v="1"/>
  </r>
  <r>
    <x v="5"/>
    <x v="4"/>
    <x v="1"/>
    <x v="164"/>
    <s v="Non"/>
    <x v="164"/>
    <x v="69"/>
    <x v="154"/>
    <x v="7"/>
    <n v="130"/>
    <x v="1"/>
  </r>
  <r>
    <x v="5"/>
    <x v="5"/>
    <x v="1"/>
    <x v="165"/>
    <s v="Non"/>
    <x v="165"/>
    <x v="198"/>
    <x v="94"/>
    <x v="7"/>
    <n v="449.28"/>
    <x v="1"/>
  </r>
  <r>
    <x v="5"/>
    <x v="5"/>
    <x v="1"/>
    <x v="166"/>
    <s v="Non"/>
    <x v="166"/>
    <x v="143"/>
    <x v="155"/>
    <x v="7"/>
    <n v="134.46"/>
    <x v="1"/>
  </r>
  <r>
    <x v="5"/>
    <x v="5"/>
    <x v="1"/>
    <x v="167"/>
    <s v="Non"/>
    <x v="167"/>
    <x v="63"/>
    <x v="109"/>
    <x v="7"/>
    <n v="166.45999999999998"/>
    <x v="1"/>
  </r>
  <r>
    <x v="5"/>
    <x v="5"/>
    <x v="1"/>
    <x v="168"/>
    <s v="Non"/>
    <x v="168"/>
    <x v="184"/>
    <x v="156"/>
    <x v="7"/>
    <n v="218.01000000000002"/>
    <x v="1"/>
  </r>
  <r>
    <x v="5"/>
    <x v="5"/>
    <x v="1"/>
    <x v="169"/>
    <s v="Non"/>
    <x v="169"/>
    <x v="61"/>
    <x v="157"/>
    <x v="7"/>
    <n v="140.32"/>
    <x v="1"/>
  </r>
  <r>
    <x v="5"/>
    <x v="5"/>
    <x v="1"/>
    <x v="170"/>
    <s v="Non"/>
    <x v="170"/>
    <x v="168"/>
    <x v="158"/>
    <x v="7"/>
    <n v="141.04999999999998"/>
    <x v="1"/>
  </r>
  <r>
    <x v="5"/>
    <x v="5"/>
    <x v="1"/>
    <x v="171"/>
    <s v="Non"/>
    <x v="171"/>
    <x v="78"/>
    <x v="159"/>
    <x v="7"/>
    <n v="255.36"/>
    <x v="1"/>
  </r>
  <r>
    <x v="5"/>
    <x v="5"/>
    <x v="1"/>
    <x v="172"/>
    <s v="Non"/>
    <x v="172"/>
    <x v="69"/>
    <x v="160"/>
    <x v="7"/>
    <n v="174.20000000000002"/>
    <x v="1"/>
  </r>
  <r>
    <x v="5"/>
    <x v="5"/>
    <x v="1"/>
    <x v="173"/>
    <s v="Non"/>
    <x v="173"/>
    <x v="55"/>
    <x v="161"/>
    <x v="7"/>
    <n v="253"/>
    <x v="1"/>
  </r>
  <r>
    <x v="5"/>
    <x v="6"/>
    <x v="1"/>
    <x v="248"/>
    <s v="Non"/>
    <x v="248"/>
    <x v="53"/>
    <x v="206"/>
    <x v="7"/>
    <n v="10.1"/>
    <x v="1"/>
  </r>
  <r>
    <x v="5"/>
    <x v="6"/>
    <x v="0"/>
    <x v="174"/>
    <s v="Non"/>
    <x v="174"/>
    <x v="156"/>
    <x v="126"/>
    <x v="7"/>
    <n v="20.25"/>
    <x v="1"/>
  </r>
  <r>
    <x v="5"/>
    <x v="6"/>
    <x v="0"/>
    <x v="175"/>
    <s v="Non"/>
    <x v="175"/>
    <x v="156"/>
    <x v="162"/>
    <x v="7"/>
    <n v="98.75"/>
    <x v="1"/>
  </r>
  <r>
    <x v="5"/>
    <x v="6"/>
    <x v="0"/>
    <x v="176"/>
    <s v="Non"/>
    <x v="176"/>
    <x v="44"/>
    <x v="163"/>
    <x v="7"/>
    <n v="31.9"/>
    <x v="1"/>
  </r>
  <r>
    <x v="5"/>
    <x v="6"/>
    <x v="0"/>
    <x v="177"/>
    <s v="Non"/>
    <x v="177"/>
    <x v="216"/>
    <x v="164"/>
    <x v="7"/>
    <n v="121.83"/>
    <x v="1"/>
  </r>
  <r>
    <x v="5"/>
    <x v="6"/>
    <x v="0"/>
    <x v="179"/>
    <s v="Non"/>
    <x v="179"/>
    <x v="198"/>
    <x v="165"/>
    <x v="7"/>
    <n v="38.61"/>
    <x v="1"/>
  </r>
  <r>
    <x v="5"/>
    <x v="6"/>
    <x v="0"/>
    <x v="180"/>
    <s v="Non"/>
    <x v="180"/>
    <x v="79"/>
    <x v="166"/>
    <x v="7"/>
    <n v="20.400000000000002"/>
    <x v="1"/>
  </r>
  <r>
    <x v="5"/>
    <x v="6"/>
    <x v="0"/>
    <x v="181"/>
    <s v="Non"/>
    <x v="181"/>
    <x v="158"/>
    <x v="167"/>
    <x v="7"/>
    <n v="33"/>
    <x v="1"/>
  </r>
  <r>
    <x v="5"/>
    <x v="6"/>
    <x v="0"/>
    <x v="241"/>
    <s v="Non"/>
    <x v="241"/>
    <x v="92"/>
    <x v="165"/>
    <x v="7"/>
    <n v="37.619999999999997"/>
    <x v="1"/>
  </r>
  <r>
    <x v="5"/>
    <x v="6"/>
    <x v="0"/>
    <x v="183"/>
    <s v="Non"/>
    <x v="183"/>
    <x v="160"/>
    <x v="168"/>
    <x v="7"/>
    <n v="36.660000000000004"/>
    <x v="1"/>
  </r>
  <r>
    <x v="5"/>
    <x v="6"/>
    <x v="0"/>
    <x v="184"/>
    <s v="Non"/>
    <x v="184"/>
    <x v="57"/>
    <x v="168"/>
    <x v="7"/>
    <n v="11.700000000000001"/>
    <x v="1"/>
  </r>
  <r>
    <x v="5"/>
    <x v="6"/>
    <x v="0"/>
    <x v="185"/>
    <s v="Non"/>
    <x v="185"/>
    <x v="191"/>
    <x v="132"/>
    <x v="7"/>
    <n v="57.24"/>
    <x v="1"/>
  </r>
  <r>
    <x v="5"/>
    <x v="6"/>
    <x v="0"/>
    <x v="198"/>
    <s v="Non"/>
    <x v="198"/>
    <x v="158"/>
    <x v="176"/>
    <x v="7"/>
    <n v="23.759999999999998"/>
    <x v="1"/>
  </r>
  <r>
    <x v="5"/>
    <x v="6"/>
    <x v="0"/>
    <x v="199"/>
    <s v="Non"/>
    <x v="199"/>
    <x v="180"/>
    <x v="177"/>
    <x v="7"/>
    <n v="25.5"/>
    <x v="1"/>
  </r>
  <r>
    <x v="5"/>
    <x v="6"/>
    <x v="0"/>
    <x v="200"/>
    <s v="Non"/>
    <x v="200"/>
    <x v="38"/>
    <x v="178"/>
    <x v="7"/>
    <n v="11.040000000000001"/>
    <x v="1"/>
  </r>
  <r>
    <x v="5"/>
    <x v="6"/>
    <x v="0"/>
    <x v="209"/>
    <s v="Non"/>
    <x v="209"/>
    <x v="76"/>
    <x v="185"/>
    <x v="7"/>
    <n v="256.04000000000002"/>
    <x v="1"/>
  </r>
  <r>
    <x v="5"/>
    <x v="6"/>
    <x v="0"/>
    <x v="201"/>
    <s v="Non"/>
    <x v="201"/>
    <x v="148"/>
    <x v="179"/>
    <x v="7"/>
    <n v="149.64000000000001"/>
    <x v="1"/>
  </r>
  <r>
    <x v="5"/>
    <x v="6"/>
    <x v="0"/>
    <x v="202"/>
    <s v="Non"/>
    <x v="202"/>
    <x v="111"/>
    <x v="180"/>
    <x v="7"/>
    <n v="60.839999999999996"/>
    <x v="1"/>
  </r>
  <r>
    <x v="5"/>
    <x v="6"/>
    <x v="0"/>
    <x v="203"/>
    <s v="Non"/>
    <x v="203"/>
    <x v="191"/>
    <x v="181"/>
    <x v="7"/>
    <n v="91.69"/>
    <x v="1"/>
  </r>
  <r>
    <x v="5"/>
    <x v="6"/>
    <x v="0"/>
    <x v="222"/>
    <s v="Non"/>
    <x v="222"/>
    <x v="221"/>
    <x v="196"/>
    <x v="7"/>
    <n v="151.68"/>
    <x v="1"/>
  </r>
  <r>
    <x v="5"/>
    <x v="6"/>
    <x v="0"/>
    <x v="204"/>
    <s v="Non"/>
    <x v="204"/>
    <x v="168"/>
    <x v="182"/>
    <x v="7"/>
    <n v="29.400000000000002"/>
    <x v="1"/>
  </r>
  <r>
    <x v="5"/>
    <x v="6"/>
    <x v="0"/>
    <x v="205"/>
    <s v="Non"/>
    <x v="205"/>
    <x v="110"/>
    <x v="183"/>
    <x v="7"/>
    <n v="19.86"/>
    <x v="1"/>
  </r>
  <r>
    <x v="5"/>
    <x v="6"/>
    <x v="0"/>
    <x v="206"/>
    <s v="Non"/>
    <x v="206"/>
    <x v="87"/>
    <x v="184"/>
    <x v="7"/>
    <n v="29.6"/>
    <x v="1"/>
  </r>
  <r>
    <x v="5"/>
    <x v="6"/>
    <x v="0"/>
    <x v="207"/>
    <s v="Non"/>
    <x v="207"/>
    <x v="2"/>
    <x v="169"/>
    <x v="7"/>
    <n v="1.25"/>
    <x v="1"/>
  </r>
  <r>
    <x v="5"/>
    <x v="6"/>
    <x v="0"/>
    <x v="224"/>
    <s v="Non"/>
    <x v="224"/>
    <x v="38"/>
    <x v="162"/>
    <x v="7"/>
    <n v="11.850000000000001"/>
    <x v="1"/>
  </r>
  <r>
    <x v="5"/>
    <x v="6"/>
    <x v="0"/>
    <x v="236"/>
    <s v="Non"/>
    <x v="236"/>
    <x v="110"/>
    <x v="207"/>
    <x v="7"/>
    <n v="15.299999999999999"/>
    <x v="1"/>
  </r>
  <r>
    <x v="5"/>
    <x v="6"/>
    <x v="2"/>
    <x v="231"/>
    <s v="Non"/>
    <x v="231"/>
    <x v="140"/>
    <x v="171"/>
    <x v="7"/>
    <n v="59.04"/>
    <x v="1"/>
  </r>
  <r>
    <x v="5"/>
    <x v="6"/>
    <x v="2"/>
    <x v="232"/>
    <s v="Non"/>
    <x v="232"/>
    <x v="99"/>
    <x v="204"/>
    <x v="7"/>
    <n v="62.22"/>
    <x v="1"/>
  </r>
  <r>
    <x v="5"/>
    <x v="6"/>
    <x v="2"/>
    <x v="233"/>
    <s v="Non"/>
    <x v="233"/>
    <x v="97"/>
    <x v="204"/>
    <x v="7"/>
    <n v="56.12"/>
    <x v="1"/>
  </r>
  <r>
    <x v="5"/>
    <x v="6"/>
    <x v="2"/>
    <x v="234"/>
    <s v="Non"/>
    <x v="234"/>
    <x v="97"/>
    <x v="205"/>
    <x v="7"/>
    <n v="84.18"/>
    <x v="1"/>
  </r>
  <r>
    <x v="5"/>
    <x v="6"/>
    <x v="2"/>
    <x v="249"/>
    <s v="Non"/>
    <x v="249"/>
    <x v="66"/>
    <x v="93"/>
    <x v="7"/>
    <n v="93.600000000000009"/>
    <x v="1"/>
  </r>
  <r>
    <x v="5"/>
    <x v="6"/>
    <x v="2"/>
    <x v="242"/>
    <s v="Non"/>
    <x v="242"/>
    <x v="160"/>
    <x v="181"/>
    <x v="7"/>
    <n v="81.31"/>
    <x v="1"/>
  </r>
  <r>
    <x v="5"/>
    <x v="6"/>
    <x v="2"/>
    <x v="243"/>
    <s v="Non"/>
    <x v="243"/>
    <x v="64"/>
    <x v="211"/>
    <x v="7"/>
    <n v="97.47"/>
    <x v="1"/>
  </r>
  <r>
    <x v="5"/>
    <x v="6"/>
    <x v="2"/>
    <x v="244"/>
    <s v="Non"/>
    <x v="244"/>
    <x v="222"/>
    <x v="176"/>
    <x v="7"/>
    <n v="15.12"/>
    <x v="1"/>
  </r>
  <r>
    <x v="5"/>
    <x v="6"/>
    <x v="2"/>
    <x v="245"/>
    <s v="Non"/>
    <x v="245"/>
    <x v="222"/>
    <x v="212"/>
    <x v="7"/>
    <n v="14.91"/>
    <x v="1"/>
  </r>
  <r>
    <x v="5"/>
    <x v="6"/>
    <x v="2"/>
    <x v="250"/>
    <s v="Non"/>
    <x v="250"/>
    <x v="110"/>
    <x v="215"/>
    <x v="7"/>
    <n v="23.64"/>
    <x v="1"/>
  </r>
  <r>
    <x v="5"/>
    <x v="6"/>
    <x v="2"/>
    <x v="251"/>
    <s v="Non"/>
    <x v="251"/>
    <x v="53"/>
    <x v="216"/>
    <x v="7"/>
    <n v="20.049999999999997"/>
    <x v="1"/>
  </r>
</pivotCacheRecords>
</file>

<file path=xl/pivotCache/pivotCacheRecords5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07">
  <r>
    <x v="0"/>
    <x v="0"/>
    <x v="0"/>
    <x v="0"/>
    <m/>
    <x v="0"/>
    <n v="247.88"/>
    <m/>
    <m/>
    <m/>
    <m/>
    <m/>
    <m/>
  </r>
  <r>
    <x v="1"/>
    <x v="0"/>
    <x v="0"/>
    <x v="0"/>
    <m/>
    <x v="0"/>
    <n v="633.75"/>
    <m/>
    <m/>
    <m/>
    <m/>
    <m/>
    <m/>
  </r>
  <r>
    <x v="2"/>
    <x v="0"/>
    <x v="0"/>
    <x v="0"/>
    <m/>
    <x v="0"/>
    <n v="1421.36"/>
    <m/>
    <m/>
    <m/>
    <m/>
    <m/>
    <m/>
  </r>
  <r>
    <x v="3"/>
    <x v="0"/>
    <x v="0"/>
    <x v="0"/>
    <m/>
    <x v="0"/>
    <n v="1294.73"/>
    <m/>
    <m/>
    <m/>
    <m/>
    <m/>
    <m/>
  </r>
  <r>
    <x v="4"/>
    <x v="0"/>
    <x v="0"/>
    <x v="0"/>
    <m/>
    <x v="0"/>
    <n v="1307.43"/>
    <m/>
    <m/>
    <m/>
    <m/>
    <m/>
    <m/>
  </r>
  <r>
    <x v="5"/>
    <x v="0"/>
    <x v="0"/>
    <x v="0"/>
    <m/>
    <x v="0"/>
    <n v="102.86"/>
    <m/>
    <m/>
    <m/>
    <m/>
    <m/>
    <m/>
  </r>
  <r>
    <x v="6"/>
    <x v="0"/>
    <x v="0"/>
    <x v="0"/>
    <m/>
    <x v="0"/>
    <n v="1116.21"/>
    <m/>
    <m/>
    <m/>
    <m/>
    <m/>
    <m/>
  </r>
  <r>
    <x v="7"/>
    <x v="0"/>
    <x v="0"/>
    <x v="0"/>
    <m/>
    <x v="0"/>
    <n v="1910.71"/>
    <m/>
    <m/>
    <m/>
    <m/>
    <m/>
    <m/>
  </r>
  <r>
    <x v="8"/>
    <x v="0"/>
    <x v="0"/>
    <x v="0"/>
    <m/>
    <x v="0"/>
    <n v="1088.02"/>
    <m/>
    <m/>
    <m/>
    <m/>
    <m/>
    <m/>
  </r>
  <r>
    <x v="9"/>
    <x v="0"/>
    <x v="0"/>
    <x v="0"/>
    <m/>
    <x v="0"/>
    <n v="2201.94"/>
    <m/>
    <m/>
    <m/>
    <m/>
    <m/>
    <m/>
  </r>
  <r>
    <x v="10"/>
    <x v="0"/>
    <x v="0"/>
    <x v="0"/>
    <m/>
    <x v="0"/>
    <n v="1601"/>
    <m/>
    <m/>
    <m/>
    <m/>
    <m/>
    <m/>
  </r>
  <r>
    <x v="11"/>
    <x v="0"/>
    <x v="0"/>
    <x v="0"/>
    <m/>
    <x v="0"/>
    <n v="673.98"/>
    <m/>
    <m/>
    <m/>
    <m/>
    <m/>
    <m/>
  </r>
  <r>
    <x v="12"/>
    <x v="0"/>
    <x v="0"/>
    <x v="0"/>
    <m/>
    <x v="0"/>
    <n v="-155.93"/>
    <m/>
    <m/>
    <m/>
    <m/>
    <m/>
    <m/>
  </r>
  <r>
    <x v="13"/>
    <x v="0"/>
    <x v="0"/>
    <x v="0"/>
    <m/>
    <x v="0"/>
    <n v="467.95"/>
    <m/>
    <m/>
    <m/>
    <m/>
    <m/>
    <m/>
  </r>
  <r>
    <x v="14"/>
    <x v="0"/>
    <x v="0"/>
    <x v="0"/>
    <m/>
    <x v="0"/>
    <n v="55.76"/>
    <m/>
    <m/>
    <m/>
    <m/>
    <m/>
    <m/>
  </r>
  <r>
    <x v="15"/>
    <x v="0"/>
    <x v="0"/>
    <x v="0"/>
    <m/>
    <x v="0"/>
    <n v="2423.11"/>
    <m/>
    <m/>
    <m/>
    <m/>
    <m/>
    <m/>
  </r>
  <r>
    <x v="16"/>
    <x v="0"/>
    <x v="0"/>
    <x v="0"/>
    <m/>
    <x v="0"/>
    <n v="1661.16"/>
    <m/>
    <m/>
    <m/>
    <m/>
    <m/>
    <m/>
  </r>
  <r>
    <x v="17"/>
    <x v="0"/>
    <x v="0"/>
    <x v="0"/>
    <m/>
    <x v="0"/>
    <n v="1028.0999999999999"/>
    <m/>
    <m/>
    <m/>
    <m/>
    <m/>
    <m/>
  </r>
  <r>
    <x v="18"/>
    <x v="0"/>
    <x v="0"/>
    <x v="0"/>
    <m/>
    <x v="0"/>
    <n v="840.57"/>
    <m/>
    <m/>
    <m/>
    <m/>
    <m/>
    <m/>
  </r>
  <r>
    <x v="19"/>
    <x v="0"/>
    <x v="0"/>
    <x v="0"/>
    <m/>
    <x v="0"/>
    <n v="100.08"/>
    <m/>
    <m/>
    <m/>
    <m/>
    <m/>
    <m/>
  </r>
  <r>
    <x v="20"/>
    <x v="0"/>
    <x v="0"/>
    <x v="0"/>
    <m/>
    <x v="0"/>
    <n v="63.18"/>
    <m/>
    <m/>
    <m/>
    <m/>
    <m/>
    <m/>
  </r>
  <r>
    <x v="21"/>
    <x v="0"/>
    <x v="0"/>
    <x v="0"/>
    <m/>
    <x v="0"/>
    <n v="1731.83"/>
    <m/>
    <m/>
    <m/>
    <m/>
    <m/>
    <m/>
  </r>
  <r>
    <x v="22"/>
    <x v="0"/>
    <x v="0"/>
    <x v="0"/>
    <m/>
    <x v="0"/>
    <n v="466.94"/>
    <m/>
    <m/>
    <m/>
    <m/>
    <m/>
    <m/>
  </r>
  <r>
    <x v="23"/>
    <x v="0"/>
    <x v="0"/>
    <x v="0"/>
    <m/>
    <x v="0"/>
    <n v="2627.4"/>
    <m/>
    <m/>
    <m/>
    <m/>
    <m/>
    <m/>
  </r>
  <r>
    <x v="24"/>
    <x v="0"/>
    <x v="0"/>
    <x v="0"/>
    <m/>
    <x v="0"/>
    <n v="817.49"/>
    <m/>
    <m/>
    <m/>
    <m/>
    <m/>
    <m/>
  </r>
  <r>
    <x v="25"/>
    <x v="0"/>
    <x v="0"/>
    <x v="0"/>
    <m/>
    <x v="0"/>
    <n v="916.38"/>
    <m/>
    <m/>
    <m/>
    <m/>
    <m/>
    <m/>
  </r>
  <r>
    <x v="26"/>
    <x v="0"/>
    <x v="0"/>
    <x v="0"/>
    <m/>
    <x v="0"/>
    <n v="312.69"/>
    <m/>
    <m/>
    <m/>
    <m/>
    <m/>
    <m/>
  </r>
  <r>
    <x v="27"/>
    <x v="0"/>
    <x v="0"/>
    <x v="0"/>
    <m/>
    <x v="0"/>
    <n v="1605.07"/>
    <m/>
    <m/>
    <m/>
    <m/>
    <m/>
    <m/>
  </r>
  <r>
    <x v="28"/>
    <x v="0"/>
    <x v="0"/>
    <x v="0"/>
    <m/>
    <x v="0"/>
    <n v="985.3"/>
    <m/>
    <m/>
    <m/>
    <m/>
    <m/>
    <m/>
  </r>
  <r>
    <x v="29"/>
    <x v="0"/>
    <x v="0"/>
    <x v="0"/>
    <m/>
    <x v="0"/>
    <n v="612.32000000000005"/>
    <m/>
    <m/>
    <m/>
    <m/>
    <m/>
    <m/>
  </r>
  <r>
    <x v="30"/>
    <x v="0"/>
    <x v="1"/>
    <x v="0"/>
    <m/>
    <x v="0"/>
    <n v="1676.13"/>
    <m/>
    <m/>
    <m/>
    <m/>
    <m/>
    <m/>
  </r>
  <r>
    <x v="31"/>
    <x v="0"/>
    <x v="1"/>
    <x v="0"/>
    <m/>
    <x v="0"/>
    <n v="956.8"/>
    <m/>
    <m/>
    <m/>
    <m/>
    <m/>
    <m/>
  </r>
  <r>
    <x v="32"/>
    <x v="0"/>
    <x v="1"/>
    <x v="0"/>
    <m/>
    <x v="0"/>
    <n v="648.77"/>
    <m/>
    <m/>
    <m/>
    <m/>
    <m/>
    <m/>
  </r>
  <r>
    <x v="33"/>
    <x v="0"/>
    <x v="1"/>
    <x v="0"/>
    <m/>
    <x v="0"/>
    <n v="195.22"/>
    <m/>
    <m/>
    <m/>
    <m/>
    <m/>
    <m/>
  </r>
  <r>
    <x v="34"/>
    <x v="0"/>
    <x v="1"/>
    <x v="0"/>
    <m/>
    <x v="0"/>
    <n v="768.94"/>
    <m/>
    <m/>
    <m/>
    <m/>
    <m/>
    <m/>
  </r>
  <r>
    <x v="35"/>
    <x v="0"/>
    <x v="1"/>
    <x v="0"/>
    <m/>
    <x v="0"/>
    <n v="64.010000000000005"/>
    <m/>
    <m/>
    <m/>
    <m/>
    <m/>
    <m/>
  </r>
  <r>
    <x v="36"/>
    <x v="0"/>
    <x v="1"/>
    <x v="0"/>
    <m/>
    <x v="0"/>
    <n v="1541.58"/>
    <m/>
    <m/>
    <m/>
    <m/>
    <m/>
    <m/>
  </r>
  <r>
    <x v="37"/>
    <x v="0"/>
    <x v="1"/>
    <x v="0"/>
    <m/>
    <x v="0"/>
    <n v="818.75"/>
    <m/>
    <m/>
    <m/>
    <m/>
    <m/>
    <m/>
  </r>
  <r>
    <x v="38"/>
    <x v="0"/>
    <x v="1"/>
    <x v="0"/>
    <m/>
    <x v="0"/>
    <n v="653.07000000000005"/>
    <m/>
    <m/>
    <m/>
    <m/>
    <m/>
    <m/>
  </r>
  <r>
    <x v="39"/>
    <x v="0"/>
    <x v="1"/>
    <x v="0"/>
    <m/>
    <x v="0"/>
    <n v="898.33"/>
    <m/>
    <m/>
    <m/>
    <m/>
    <m/>
    <m/>
  </r>
  <r>
    <x v="40"/>
    <x v="0"/>
    <x v="1"/>
    <x v="0"/>
    <m/>
    <x v="0"/>
    <n v="-11.9"/>
    <m/>
    <m/>
    <m/>
    <m/>
    <m/>
    <m/>
  </r>
  <r>
    <x v="41"/>
    <x v="0"/>
    <x v="1"/>
    <x v="0"/>
    <m/>
    <x v="0"/>
    <n v="1372.32"/>
    <m/>
    <m/>
    <m/>
    <m/>
    <m/>
    <m/>
  </r>
  <r>
    <x v="42"/>
    <x v="0"/>
    <x v="1"/>
    <x v="0"/>
    <m/>
    <x v="0"/>
    <n v="42.44"/>
    <m/>
    <m/>
    <m/>
    <m/>
    <m/>
    <m/>
  </r>
  <r>
    <x v="43"/>
    <x v="0"/>
    <x v="1"/>
    <x v="0"/>
    <m/>
    <x v="0"/>
    <n v="23.11"/>
    <m/>
    <m/>
    <m/>
    <m/>
    <m/>
    <m/>
  </r>
  <r>
    <x v="44"/>
    <x v="0"/>
    <x v="1"/>
    <x v="0"/>
    <m/>
    <x v="0"/>
    <n v="287.18"/>
    <m/>
    <m/>
    <m/>
    <m/>
    <m/>
    <m/>
  </r>
  <r>
    <x v="45"/>
    <x v="0"/>
    <x v="1"/>
    <x v="0"/>
    <m/>
    <x v="0"/>
    <n v="868.21"/>
    <m/>
    <m/>
    <m/>
    <m/>
    <m/>
    <m/>
  </r>
  <r>
    <x v="46"/>
    <x v="0"/>
    <x v="1"/>
    <x v="0"/>
    <m/>
    <x v="0"/>
    <n v="615.51"/>
    <m/>
    <m/>
    <m/>
    <m/>
    <m/>
    <m/>
  </r>
  <r>
    <x v="47"/>
    <x v="0"/>
    <x v="1"/>
    <x v="0"/>
    <m/>
    <x v="0"/>
    <n v="97.48"/>
    <m/>
    <m/>
    <m/>
    <m/>
    <m/>
    <m/>
  </r>
  <r>
    <x v="48"/>
    <x v="0"/>
    <x v="1"/>
    <x v="0"/>
    <m/>
    <x v="0"/>
    <n v="110.97"/>
    <m/>
    <m/>
    <m/>
    <m/>
    <m/>
    <m/>
  </r>
  <r>
    <x v="49"/>
    <x v="0"/>
    <x v="1"/>
    <x v="0"/>
    <m/>
    <x v="0"/>
    <n v="61.22"/>
    <m/>
    <m/>
    <m/>
    <m/>
    <m/>
    <m/>
  </r>
  <r>
    <x v="50"/>
    <x v="0"/>
    <x v="1"/>
    <x v="0"/>
    <m/>
    <x v="0"/>
    <n v="574.01"/>
    <m/>
    <m/>
    <m/>
    <m/>
    <m/>
    <m/>
  </r>
  <r>
    <x v="51"/>
    <x v="0"/>
    <x v="1"/>
    <x v="0"/>
    <m/>
    <x v="0"/>
    <n v="328.77"/>
    <m/>
    <m/>
    <m/>
    <m/>
    <m/>
    <m/>
  </r>
  <r>
    <x v="52"/>
    <x v="0"/>
    <x v="1"/>
    <x v="0"/>
    <m/>
    <x v="0"/>
    <n v="421.8"/>
    <m/>
    <m/>
    <m/>
    <m/>
    <m/>
    <m/>
  </r>
  <r>
    <x v="53"/>
    <x v="0"/>
    <x v="1"/>
    <x v="0"/>
    <m/>
    <x v="0"/>
    <n v="240.22"/>
    <m/>
    <m/>
    <m/>
    <m/>
    <m/>
    <m/>
  </r>
  <r>
    <x v="54"/>
    <x v="0"/>
    <x v="1"/>
    <x v="0"/>
    <m/>
    <x v="0"/>
    <n v="188.33"/>
    <m/>
    <m/>
    <m/>
    <m/>
    <m/>
    <m/>
  </r>
  <r>
    <x v="55"/>
    <x v="0"/>
    <x v="1"/>
    <x v="0"/>
    <m/>
    <x v="0"/>
    <n v="30.01"/>
    <m/>
    <m/>
    <m/>
    <m/>
    <m/>
    <m/>
  </r>
  <r>
    <x v="56"/>
    <x v="0"/>
    <x v="1"/>
    <x v="0"/>
    <m/>
    <x v="0"/>
    <n v="99.14"/>
    <m/>
    <m/>
    <m/>
    <m/>
    <m/>
    <m/>
  </r>
  <r>
    <x v="57"/>
    <x v="0"/>
    <x v="1"/>
    <x v="0"/>
    <m/>
    <x v="0"/>
    <n v="140.37"/>
    <m/>
    <m/>
    <m/>
    <m/>
    <m/>
    <m/>
  </r>
  <r>
    <x v="58"/>
    <x v="0"/>
    <x v="1"/>
    <x v="0"/>
    <m/>
    <x v="0"/>
    <n v="141.59"/>
    <m/>
    <m/>
    <m/>
    <m/>
    <m/>
    <m/>
  </r>
  <r>
    <x v="59"/>
    <x v="0"/>
    <x v="1"/>
    <x v="0"/>
    <m/>
    <x v="0"/>
    <n v="195.31"/>
    <m/>
    <m/>
    <m/>
    <m/>
    <m/>
    <m/>
  </r>
  <r>
    <x v="60"/>
    <x v="0"/>
    <x v="1"/>
    <x v="0"/>
    <m/>
    <x v="0"/>
    <n v="231.06"/>
    <m/>
    <m/>
    <m/>
    <m/>
    <m/>
    <m/>
  </r>
  <r>
    <x v="61"/>
    <x v="0"/>
    <x v="2"/>
    <x v="0"/>
    <m/>
    <x v="0"/>
    <n v="47.26"/>
    <m/>
    <m/>
    <m/>
    <m/>
    <m/>
    <m/>
  </r>
  <r>
    <x v="62"/>
    <x v="0"/>
    <x v="2"/>
    <x v="0"/>
    <m/>
    <x v="0"/>
    <n v="14.55"/>
    <m/>
    <m/>
    <m/>
    <m/>
    <m/>
    <m/>
  </r>
  <r>
    <x v="63"/>
    <x v="0"/>
    <x v="2"/>
    <x v="0"/>
    <m/>
    <x v="0"/>
    <n v="63.64"/>
    <m/>
    <m/>
    <m/>
    <m/>
    <m/>
    <m/>
  </r>
  <r>
    <x v="64"/>
    <x v="0"/>
    <x v="2"/>
    <x v="0"/>
    <m/>
    <x v="0"/>
    <n v="82.73"/>
    <m/>
    <m/>
    <m/>
    <m/>
    <m/>
    <m/>
  </r>
  <r>
    <x v="65"/>
    <x v="0"/>
    <x v="2"/>
    <x v="0"/>
    <m/>
    <x v="0"/>
    <n v="104.93"/>
    <m/>
    <m/>
    <m/>
    <m/>
    <m/>
    <m/>
  </r>
  <r>
    <x v="66"/>
    <x v="0"/>
    <x v="2"/>
    <x v="0"/>
    <m/>
    <x v="0"/>
    <n v="50.91"/>
    <m/>
    <m/>
    <m/>
    <m/>
    <m/>
    <m/>
  </r>
  <r>
    <x v="67"/>
    <x v="0"/>
    <x v="2"/>
    <x v="0"/>
    <m/>
    <x v="0"/>
    <n v="10.38"/>
    <m/>
    <m/>
    <m/>
    <m/>
    <m/>
    <m/>
  </r>
  <r>
    <x v="68"/>
    <x v="0"/>
    <x v="2"/>
    <x v="0"/>
    <m/>
    <x v="0"/>
    <n v="22.74"/>
    <m/>
    <m/>
    <m/>
    <m/>
    <m/>
    <m/>
  </r>
  <r>
    <x v="69"/>
    <x v="0"/>
    <x v="2"/>
    <x v="0"/>
    <m/>
    <x v="0"/>
    <n v="45.68"/>
    <m/>
    <m/>
    <m/>
    <m/>
    <m/>
    <m/>
  </r>
  <r>
    <x v="70"/>
    <x v="0"/>
    <x v="2"/>
    <x v="0"/>
    <m/>
    <x v="0"/>
    <n v="18.329999999999998"/>
    <m/>
    <m/>
    <m/>
    <m/>
    <m/>
    <m/>
  </r>
  <r>
    <x v="71"/>
    <x v="0"/>
    <x v="2"/>
    <x v="0"/>
    <m/>
    <x v="0"/>
    <n v="27.29"/>
    <m/>
    <m/>
    <m/>
    <m/>
    <m/>
    <m/>
  </r>
  <r>
    <x v="72"/>
    <x v="0"/>
    <x v="2"/>
    <x v="0"/>
    <m/>
    <x v="0"/>
    <n v="26.74"/>
    <m/>
    <m/>
    <m/>
    <m/>
    <m/>
    <m/>
  </r>
  <r>
    <x v="73"/>
    <x v="0"/>
    <x v="2"/>
    <x v="0"/>
    <m/>
    <x v="0"/>
    <n v="27.28"/>
    <m/>
    <m/>
    <m/>
    <m/>
    <m/>
    <m/>
  </r>
  <r>
    <x v="74"/>
    <x v="0"/>
    <x v="2"/>
    <x v="0"/>
    <m/>
    <x v="0"/>
    <n v="8.19"/>
    <m/>
    <m/>
    <m/>
    <m/>
    <m/>
    <m/>
  </r>
  <r>
    <x v="75"/>
    <x v="0"/>
    <x v="2"/>
    <x v="0"/>
    <m/>
    <x v="0"/>
    <n v="13.79"/>
    <m/>
    <m/>
    <m/>
    <m/>
    <m/>
    <m/>
  </r>
  <r>
    <x v="76"/>
    <x v="0"/>
    <x v="2"/>
    <x v="0"/>
    <m/>
    <x v="0"/>
    <n v="18.2"/>
    <m/>
    <m/>
    <m/>
    <m/>
    <m/>
    <m/>
  </r>
  <r>
    <x v="77"/>
    <x v="0"/>
    <x v="2"/>
    <x v="0"/>
    <m/>
    <x v="0"/>
    <n v="65.53"/>
    <m/>
    <m/>
    <m/>
    <m/>
    <m/>
    <m/>
  </r>
  <r>
    <x v="78"/>
    <x v="0"/>
    <x v="2"/>
    <x v="0"/>
    <m/>
    <x v="0"/>
    <n v="26.88"/>
    <m/>
    <m/>
    <m/>
    <m/>
    <m/>
    <m/>
  </r>
  <r>
    <x v="79"/>
    <x v="0"/>
    <x v="2"/>
    <x v="0"/>
    <m/>
    <x v="0"/>
    <n v="43.72"/>
    <m/>
    <m/>
    <m/>
    <m/>
    <m/>
    <m/>
  </r>
  <r>
    <x v="80"/>
    <x v="0"/>
    <x v="2"/>
    <x v="0"/>
    <m/>
    <x v="0"/>
    <n v="20"/>
    <m/>
    <m/>
    <m/>
    <m/>
    <m/>
    <m/>
  </r>
  <r>
    <x v="81"/>
    <x v="0"/>
    <x v="2"/>
    <x v="0"/>
    <m/>
    <x v="0"/>
    <n v="13.81"/>
    <m/>
    <m/>
    <m/>
    <m/>
    <m/>
    <m/>
  </r>
  <r>
    <x v="82"/>
    <x v="0"/>
    <x v="2"/>
    <x v="0"/>
    <m/>
    <x v="0"/>
    <n v="0"/>
    <m/>
    <m/>
    <m/>
    <m/>
    <m/>
    <m/>
  </r>
  <r>
    <x v="83"/>
    <x v="0"/>
    <x v="2"/>
    <x v="0"/>
    <m/>
    <x v="0"/>
    <n v="11.67"/>
    <m/>
    <m/>
    <m/>
    <m/>
    <m/>
    <m/>
  </r>
  <r>
    <x v="84"/>
    <x v="0"/>
    <x v="2"/>
    <x v="0"/>
    <m/>
    <x v="0"/>
    <n v="71.22"/>
    <m/>
    <m/>
    <m/>
    <m/>
    <m/>
    <m/>
  </r>
  <r>
    <x v="85"/>
    <x v="0"/>
    <x v="2"/>
    <x v="0"/>
    <m/>
    <x v="0"/>
    <n v="363.87"/>
    <m/>
    <m/>
    <m/>
    <m/>
    <m/>
    <m/>
  </r>
  <r>
    <x v="86"/>
    <x v="0"/>
    <x v="2"/>
    <x v="0"/>
    <m/>
    <x v="0"/>
    <n v="6932.28"/>
    <m/>
    <m/>
    <m/>
    <m/>
    <m/>
    <m/>
  </r>
  <r>
    <x v="87"/>
    <x v="0"/>
    <x v="2"/>
    <x v="0"/>
    <m/>
    <x v="0"/>
    <n v="3206.67"/>
    <m/>
    <m/>
    <m/>
    <m/>
    <m/>
    <m/>
  </r>
  <r>
    <x v="88"/>
    <x v="0"/>
    <x v="2"/>
    <x v="0"/>
    <m/>
    <x v="0"/>
    <n v="49.4"/>
    <m/>
    <m/>
    <m/>
    <m/>
    <m/>
    <m/>
  </r>
  <r>
    <x v="89"/>
    <x v="0"/>
    <x v="2"/>
    <x v="0"/>
    <m/>
    <x v="0"/>
    <n v="124.42"/>
    <m/>
    <m/>
    <m/>
    <m/>
    <m/>
    <m/>
  </r>
  <r>
    <x v="90"/>
    <x v="0"/>
    <x v="2"/>
    <x v="0"/>
    <m/>
    <x v="0"/>
    <n v="3.64"/>
    <m/>
    <m/>
    <m/>
    <m/>
    <m/>
    <m/>
  </r>
  <r>
    <x v="91"/>
    <x v="0"/>
    <x v="2"/>
    <x v="0"/>
    <m/>
    <x v="0"/>
    <n v="4.55"/>
    <m/>
    <m/>
    <m/>
    <m/>
    <m/>
    <m/>
  </r>
  <r>
    <x v="92"/>
    <x v="0"/>
    <x v="3"/>
    <x v="0"/>
    <m/>
    <x v="0"/>
    <n v="415.23"/>
    <m/>
    <m/>
    <m/>
    <m/>
    <m/>
    <m/>
  </r>
  <r>
    <x v="93"/>
    <x v="0"/>
    <x v="3"/>
    <x v="0"/>
    <m/>
    <x v="0"/>
    <n v="657.3"/>
    <m/>
    <m/>
    <m/>
    <m/>
    <m/>
    <m/>
  </r>
  <r>
    <x v="94"/>
    <x v="0"/>
    <x v="3"/>
    <x v="0"/>
    <m/>
    <x v="0"/>
    <n v="599.64"/>
    <m/>
    <m/>
    <m/>
    <m/>
    <m/>
    <m/>
  </r>
  <r>
    <x v="95"/>
    <x v="0"/>
    <x v="3"/>
    <x v="0"/>
    <m/>
    <x v="0"/>
    <n v="543.14"/>
    <m/>
    <m/>
    <m/>
    <m/>
    <m/>
    <m/>
  </r>
  <r>
    <x v="96"/>
    <x v="0"/>
    <x v="3"/>
    <x v="0"/>
    <m/>
    <x v="0"/>
    <n v="376.84"/>
    <m/>
    <m/>
    <m/>
    <m/>
    <m/>
    <m/>
  </r>
  <r>
    <x v="97"/>
    <x v="0"/>
    <x v="3"/>
    <x v="0"/>
    <m/>
    <x v="0"/>
    <n v="12.57"/>
    <m/>
    <m/>
    <m/>
    <m/>
    <m/>
    <m/>
  </r>
  <r>
    <x v="98"/>
    <x v="0"/>
    <x v="3"/>
    <x v="0"/>
    <m/>
    <x v="0"/>
    <n v="175.65"/>
    <m/>
    <m/>
    <m/>
    <m/>
    <m/>
    <m/>
  </r>
  <r>
    <x v="99"/>
    <x v="0"/>
    <x v="3"/>
    <x v="0"/>
    <m/>
    <x v="0"/>
    <n v="1559.53"/>
    <m/>
    <m/>
    <m/>
    <m/>
    <m/>
    <m/>
  </r>
  <r>
    <x v="100"/>
    <x v="0"/>
    <x v="3"/>
    <x v="0"/>
    <m/>
    <x v="0"/>
    <n v="431.29"/>
    <m/>
    <m/>
    <m/>
    <m/>
    <m/>
    <m/>
  </r>
  <r>
    <x v="101"/>
    <x v="0"/>
    <x v="3"/>
    <x v="0"/>
    <m/>
    <x v="0"/>
    <n v="1149.49"/>
    <m/>
    <m/>
    <m/>
    <m/>
    <m/>
    <m/>
  </r>
  <r>
    <x v="102"/>
    <x v="0"/>
    <x v="3"/>
    <x v="0"/>
    <m/>
    <x v="0"/>
    <n v="422.02"/>
    <m/>
    <m/>
    <m/>
    <m/>
    <m/>
    <m/>
  </r>
  <r>
    <x v="103"/>
    <x v="0"/>
    <x v="3"/>
    <x v="0"/>
    <m/>
    <x v="0"/>
    <n v="170"/>
    <m/>
    <m/>
    <m/>
    <m/>
    <m/>
    <m/>
  </r>
  <r>
    <x v="104"/>
    <x v="0"/>
    <x v="3"/>
    <x v="0"/>
    <m/>
    <x v="0"/>
    <n v="1328.03"/>
    <m/>
    <m/>
    <m/>
    <m/>
    <m/>
    <m/>
  </r>
  <r>
    <x v="105"/>
    <x v="0"/>
    <x v="3"/>
    <x v="0"/>
    <m/>
    <x v="0"/>
    <n v="295.3"/>
    <m/>
    <m/>
    <m/>
    <m/>
    <m/>
    <m/>
  </r>
  <r>
    <x v="106"/>
    <x v="0"/>
    <x v="3"/>
    <x v="0"/>
    <m/>
    <x v="0"/>
    <n v="625.67999999999995"/>
    <m/>
    <m/>
    <m/>
    <m/>
    <m/>
    <m/>
  </r>
  <r>
    <x v="107"/>
    <x v="0"/>
    <x v="3"/>
    <x v="0"/>
    <m/>
    <x v="0"/>
    <n v="2339.98"/>
    <m/>
    <m/>
    <m/>
    <m/>
    <m/>
    <m/>
  </r>
  <r>
    <x v="108"/>
    <x v="0"/>
    <x v="3"/>
    <x v="0"/>
    <m/>
    <x v="0"/>
    <n v="1668.64"/>
    <m/>
    <m/>
    <m/>
    <m/>
    <m/>
    <m/>
  </r>
  <r>
    <x v="109"/>
    <x v="0"/>
    <x v="3"/>
    <x v="0"/>
    <m/>
    <x v="0"/>
    <n v="1305.51"/>
    <m/>
    <m/>
    <m/>
    <m/>
    <m/>
    <m/>
  </r>
  <r>
    <x v="110"/>
    <x v="0"/>
    <x v="3"/>
    <x v="0"/>
    <m/>
    <x v="0"/>
    <n v="1095.6300000000001"/>
    <m/>
    <m/>
    <m/>
    <m/>
    <m/>
    <m/>
  </r>
  <r>
    <x v="111"/>
    <x v="0"/>
    <x v="3"/>
    <x v="0"/>
    <m/>
    <x v="0"/>
    <n v="484.38"/>
    <m/>
    <m/>
    <m/>
    <m/>
    <m/>
    <m/>
  </r>
  <r>
    <x v="112"/>
    <x v="0"/>
    <x v="3"/>
    <x v="0"/>
    <m/>
    <x v="0"/>
    <n v="75.760000000000005"/>
    <m/>
    <m/>
    <m/>
    <m/>
    <m/>
    <m/>
  </r>
  <r>
    <x v="113"/>
    <x v="0"/>
    <x v="3"/>
    <x v="0"/>
    <m/>
    <x v="0"/>
    <n v="284.82"/>
    <m/>
    <m/>
    <m/>
    <m/>
    <m/>
    <m/>
  </r>
  <r>
    <x v="114"/>
    <x v="0"/>
    <x v="3"/>
    <x v="0"/>
    <m/>
    <x v="0"/>
    <n v="1397.59"/>
    <m/>
    <m/>
    <m/>
    <m/>
    <m/>
    <m/>
  </r>
  <r>
    <x v="115"/>
    <x v="0"/>
    <x v="3"/>
    <x v="0"/>
    <m/>
    <x v="0"/>
    <n v="849.91"/>
    <m/>
    <m/>
    <m/>
    <m/>
    <m/>
    <m/>
  </r>
  <r>
    <x v="116"/>
    <x v="0"/>
    <x v="3"/>
    <x v="0"/>
    <m/>
    <x v="0"/>
    <n v="2395.67"/>
    <m/>
    <m/>
    <m/>
    <m/>
    <m/>
    <m/>
  </r>
  <r>
    <x v="117"/>
    <x v="0"/>
    <x v="3"/>
    <x v="0"/>
    <m/>
    <x v="0"/>
    <n v="72.19"/>
    <m/>
    <m/>
    <m/>
    <m/>
    <m/>
    <m/>
  </r>
  <r>
    <x v="118"/>
    <x v="0"/>
    <x v="3"/>
    <x v="0"/>
    <m/>
    <x v="0"/>
    <n v="18.559999999999999"/>
    <m/>
    <m/>
    <m/>
    <m/>
    <m/>
    <m/>
  </r>
  <r>
    <x v="119"/>
    <x v="0"/>
    <x v="3"/>
    <x v="0"/>
    <m/>
    <x v="0"/>
    <n v="177.04"/>
    <m/>
    <m/>
    <m/>
    <m/>
    <m/>
    <m/>
  </r>
  <r>
    <x v="120"/>
    <x v="0"/>
    <x v="3"/>
    <x v="0"/>
    <m/>
    <x v="0"/>
    <n v="1230.6199999999999"/>
    <m/>
    <m/>
    <m/>
    <m/>
    <m/>
    <m/>
  </r>
  <r>
    <x v="121"/>
    <x v="0"/>
    <x v="3"/>
    <x v="0"/>
    <m/>
    <x v="0"/>
    <n v="1736.28"/>
    <m/>
    <m/>
    <m/>
    <m/>
    <m/>
    <m/>
  </r>
  <r>
    <x v="122"/>
    <x v="0"/>
    <x v="4"/>
    <x v="0"/>
    <m/>
    <x v="0"/>
    <n v="640.98"/>
    <m/>
    <m/>
    <m/>
    <m/>
    <m/>
    <m/>
  </r>
  <r>
    <x v="123"/>
    <x v="0"/>
    <x v="4"/>
    <x v="0"/>
    <m/>
    <x v="0"/>
    <n v="732.09"/>
    <m/>
    <m/>
    <m/>
    <m/>
    <m/>
    <m/>
  </r>
  <r>
    <x v="124"/>
    <x v="0"/>
    <x v="4"/>
    <x v="0"/>
    <m/>
    <x v="0"/>
    <n v="524.24"/>
    <m/>
    <m/>
    <m/>
    <m/>
    <m/>
    <m/>
  </r>
  <r>
    <x v="125"/>
    <x v="0"/>
    <x v="4"/>
    <x v="0"/>
    <m/>
    <x v="0"/>
    <n v="577.52"/>
    <m/>
    <m/>
    <m/>
    <m/>
    <m/>
    <m/>
  </r>
  <r>
    <x v="126"/>
    <x v="0"/>
    <x v="4"/>
    <x v="0"/>
    <m/>
    <x v="0"/>
    <n v="76.260000000000005"/>
    <m/>
    <m/>
    <m/>
    <m/>
    <m/>
    <m/>
  </r>
  <r>
    <x v="127"/>
    <x v="0"/>
    <x v="4"/>
    <x v="0"/>
    <m/>
    <x v="0"/>
    <n v="2608.71"/>
    <m/>
    <m/>
    <m/>
    <m/>
    <m/>
    <m/>
  </r>
  <r>
    <x v="128"/>
    <x v="0"/>
    <x v="4"/>
    <x v="0"/>
    <m/>
    <x v="0"/>
    <n v="2231.25"/>
    <m/>
    <m/>
    <m/>
    <m/>
    <m/>
    <m/>
  </r>
  <r>
    <x v="129"/>
    <x v="0"/>
    <x v="4"/>
    <x v="0"/>
    <m/>
    <x v="0"/>
    <n v="2186.65"/>
    <m/>
    <m/>
    <m/>
    <m/>
    <m/>
    <m/>
  </r>
  <r>
    <x v="130"/>
    <x v="0"/>
    <x v="4"/>
    <x v="0"/>
    <m/>
    <x v="0"/>
    <n v="586.04999999999995"/>
    <m/>
    <m/>
    <m/>
    <m/>
    <m/>
    <m/>
  </r>
  <r>
    <x v="131"/>
    <x v="0"/>
    <x v="4"/>
    <x v="0"/>
    <m/>
    <x v="0"/>
    <n v="141.34"/>
    <m/>
    <m/>
    <m/>
    <m/>
    <m/>
    <m/>
  </r>
  <r>
    <x v="132"/>
    <x v="0"/>
    <x v="4"/>
    <x v="0"/>
    <m/>
    <x v="0"/>
    <n v="449.54"/>
    <m/>
    <m/>
    <m/>
    <m/>
    <m/>
    <m/>
  </r>
  <r>
    <x v="133"/>
    <x v="0"/>
    <x v="4"/>
    <x v="0"/>
    <m/>
    <x v="0"/>
    <n v="139.54"/>
    <m/>
    <m/>
    <m/>
    <m/>
    <m/>
    <m/>
  </r>
  <r>
    <x v="134"/>
    <x v="0"/>
    <x v="4"/>
    <x v="0"/>
    <m/>
    <x v="0"/>
    <n v="1220.1600000000001"/>
    <m/>
    <m/>
    <m/>
    <m/>
    <m/>
    <m/>
  </r>
  <r>
    <x v="135"/>
    <x v="0"/>
    <x v="4"/>
    <x v="0"/>
    <m/>
    <x v="0"/>
    <n v="1056.48"/>
    <m/>
    <m/>
    <m/>
    <m/>
    <m/>
    <m/>
  </r>
  <r>
    <x v="136"/>
    <x v="0"/>
    <x v="4"/>
    <x v="0"/>
    <m/>
    <x v="0"/>
    <n v="1277.77"/>
    <m/>
    <m/>
    <m/>
    <m/>
    <m/>
    <m/>
  </r>
  <r>
    <x v="137"/>
    <x v="0"/>
    <x v="4"/>
    <x v="0"/>
    <m/>
    <x v="0"/>
    <n v="513.1"/>
    <m/>
    <m/>
    <m/>
    <m/>
    <m/>
    <m/>
  </r>
  <r>
    <x v="138"/>
    <x v="0"/>
    <x v="4"/>
    <x v="0"/>
    <m/>
    <x v="0"/>
    <n v="88.54"/>
    <m/>
    <m/>
    <m/>
    <m/>
    <m/>
    <m/>
  </r>
  <r>
    <x v="139"/>
    <x v="0"/>
    <x v="4"/>
    <x v="0"/>
    <m/>
    <x v="0"/>
    <n v="33.409999999999997"/>
    <m/>
    <m/>
    <m/>
    <m/>
    <m/>
    <m/>
  </r>
  <r>
    <x v="140"/>
    <x v="0"/>
    <x v="4"/>
    <x v="0"/>
    <m/>
    <x v="0"/>
    <n v="184.89"/>
    <m/>
    <m/>
    <m/>
    <m/>
    <m/>
    <m/>
  </r>
  <r>
    <x v="141"/>
    <x v="0"/>
    <x v="4"/>
    <x v="0"/>
    <m/>
    <x v="0"/>
    <n v="686.74"/>
    <m/>
    <m/>
    <m/>
    <m/>
    <m/>
    <m/>
  </r>
  <r>
    <x v="142"/>
    <x v="0"/>
    <x v="4"/>
    <x v="0"/>
    <m/>
    <x v="0"/>
    <n v="855.89"/>
    <m/>
    <m/>
    <m/>
    <m/>
    <m/>
    <m/>
  </r>
  <r>
    <x v="143"/>
    <x v="0"/>
    <x v="4"/>
    <x v="0"/>
    <m/>
    <x v="0"/>
    <n v="1106.22"/>
    <m/>
    <m/>
    <m/>
    <m/>
    <m/>
    <m/>
  </r>
  <r>
    <x v="144"/>
    <x v="0"/>
    <x v="4"/>
    <x v="0"/>
    <m/>
    <x v="0"/>
    <n v="793.24"/>
    <m/>
    <m/>
    <m/>
    <m/>
    <m/>
    <m/>
  </r>
  <r>
    <x v="145"/>
    <x v="0"/>
    <x v="4"/>
    <x v="0"/>
    <m/>
    <x v="0"/>
    <n v="121"/>
    <m/>
    <m/>
    <m/>
    <m/>
    <m/>
    <m/>
  </r>
  <r>
    <x v="146"/>
    <x v="0"/>
    <x v="4"/>
    <x v="0"/>
    <m/>
    <x v="0"/>
    <n v="2398.16"/>
    <m/>
    <m/>
    <m/>
    <m/>
    <m/>
    <m/>
  </r>
  <r>
    <x v="147"/>
    <x v="0"/>
    <x v="4"/>
    <x v="0"/>
    <m/>
    <x v="0"/>
    <n v="194.96"/>
    <m/>
    <m/>
    <m/>
    <m/>
    <m/>
    <m/>
  </r>
  <r>
    <x v="148"/>
    <x v="0"/>
    <x v="4"/>
    <x v="0"/>
    <m/>
    <x v="0"/>
    <n v="137.13"/>
    <m/>
    <m/>
    <m/>
    <m/>
    <m/>
    <m/>
  </r>
  <r>
    <x v="149"/>
    <x v="0"/>
    <x v="4"/>
    <x v="0"/>
    <m/>
    <x v="0"/>
    <n v="493.34"/>
    <m/>
    <m/>
    <m/>
    <m/>
    <m/>
    <m/>
  </r>
  <r>
    <x v="150"/>
    <x v="0"/>
    <x v="4"/>
    <x v="0"/>
    <m/>
    <x v="0"/>
    <n v="495.8"/>
    <m/>
    <m/>
    <m/>
    <m/>
    <m/>
    <m/>
  </r>
  <r>
    <x v="151"/>
    <x v="0"/>
    <x v="4"/>
    <x v="0"/>
    <m/>
    <x v="0"/>
    <n v="663.62"/>
    <m/>
    <m/>
    <m/>
    <m/>
    <m/>
    <m/>
  </r>
  <r>
    <x v="152"/>
    <x v="0"/>
    <x v="4"/>
    <x v="0"/>
    <m/>
    <x v="0"/>
    <n v="2174.69"/>
    <m/>
    <m/>
    <m/>
    <m/>
    <m/>
    <m/>
  </r>
  <r>
    <x v="153"/>
    <x v="0"/>
    <x v="5"/>
    <x v="0"/>
    <m/>
    <x v="0"/>
    <n v="640.98"/>
    <m/>
    <m/>
    <m/>
    <m/>
    <m/>
    <m/>
  </r>
  <r>
    <x v="154"/>
    <x v="0"/>
    <x v="5"/>
    <x v="0"/>
    <m/>
    <x v="0"/>
    <n v="732.09"/>
    <m/>
    <m/>
    <m/>
    <m/>
    <m/>
    <m/>
  </r>
  <r>
    <x v="155"/>
    <x v="0"/>
    <x v="5"/>
    <x v="0"/>
    <m/>
    <x v="0"/>
    <n v="524.24"/>
    <m/>
    <m/>
    <m/>
    <m/>
    <m/>
    <m/>
  </r>
  <r>
    <x v="156"/>
    <x v="0"/>
    <x v="5"/>
    <x v="0"/>
    <m/>
    <x v="0"/>
    <n v="577.52"/>
    <m/>
    <m/>
    <m/>
    <m/>
    <m/>
    <m/>
  </r>
  <r>
    <x v="157"/>
    <x v="0"/>
    <x v="5"/>
    <x v="0"/>
    <m/>
    <x v="0"/>
    <n v="76.260000000000005"/>
    <m/>
    <m/>
    <m/>
    <m/>
    <m/>
    <m/>
  </r>
  <r>
    <x v="158"/>
    <x v="0"/>
    <x v="5"/>
    <x v="0"/>
    <m/>
    <x v="0"/>
    <n v="2608.71"/>
    <m/>
    <m/>
    <m/>
    <m/>
    <m/>
    <m/>
  </r>
  <r>
    <x v="159"/>
    <x v="0"/>
    <x v="5"/>
    <x v="0"/>
    <m/>
    <x v="0"/>
    <n v="2231.25"/>
    <m/>
    <m/>
    <m/>
    <m/>
    <m/>
    <m/>
  </r>
  <r>
    <x v="160"/>
    <x v="0"/>
    <x v="5"/>
    <x v="0"/>
    <m/>
    <x v="0"/>
    <n v="2186.65"/>
    <m/>
    <m/>
    <m/>
    <m/>
    <m/>
    <m/>
  </r>
  <r>
    <x v="161"/>
    <x v="0"/>
    <x v="5"/>
    <x v="0"/>
    <m/>
    <x v="0"/>
    <n v="586.04999999999995"/>
    <m/>
    <m/>
    <m/>
    <m/>
    <m/>
    <m/>
  </r>
  <r>
    <x v="162"/>
    <x v="0"/>
    <x v="5"/>
    <x v="0"/>
    <m/>
    <x v="0"/>
    <n v="141.34"/>
    <m/>
    <m/>
    <m/>
    <m/>
    <m/>
    <m/>
  </r>
  <r>
    <x v="163"/>
    <x v="0"/>
    <x v="5"/>
    <x v="0"/>
    <m/>
    <x v="0"/>
    <n v="449.54"/>
    <m/>
    <m/>
    <m/>
    <m/>
    <m/>
    <m/>
  </r>
  <r>
    <x v="164"/>
    <x v="0"/>
    <x v="5"/>
    <x v="0"/>
    <m/>
    <x v="0"/>
    <n v="139.54"/>
    <m/>
    <m/>
    <m/>
    <m/>
    <m/>
    <m/>
  </r>
  <r>
    <x v="165"/>
    <x v="0"/>
    <x v="5"/>
    <x v="0"/>
    <m/>
    <x v="0"/>
    <n v="1220.1600000000001"/>
    <m/>
    <m/>
    <m/>
    <m/>
    <m/>
    <m/>
  </r>
  <r>
    <x v="166"/>
    <x v="0"/>
    <x v="5"/>
    <x v="0"/>
    <m/>
    <x v="0"/>
    <n v="65.400000000000006"/>
    <m/>
    <m/>
    <m/>
    <m/>
    <m/>
    <m/>
  </r>
  <r>
    <x v="167"/>
    <x v="0"/>
    <x v="5"/>
    <x v="0"/>
    <m/>
    <x v="0"/>
    <n v="-1.08"/>
    <m/>
    <m/>
    <m/>
    <m/>
    <m/>
    <m/>
  </r>
  <r>
    <x v="168"/>
    <x v="0"/>
    <x v="5"/>
    <x v="0"/>
    <m/>
    <x v="0"/>
    <n v="113.97"/>
    <m/>
    <m/>
    <m/>
    <m/>
    <m/>
    <m/>
  </r>
  <r>
    <x v="169"/>
    <x v="0"/>
    <x v="5"/>
    <x v="0"/>
    <m/>
    <x v="0"/>
    <n v="1393.46"/>
    <m/>
    <m/>
    <m/>
    <m/>
    <m/>
    <m/>
  </r>
  <r>
    <x v="170"/>
    <x v="0"/>
    <x v="5"/>
    <x v="0"/>
    <m/>
    <x v="0"/>
    <n v="1380.45"/>
    <m/>
    <m/>
    <m/>
    <m/>
    <m/>
    <m/>
  </r>
  <r>
    <x v="171"/>
    <x v="0"/>
    <x v="5"/>
    <x v="0"/>
    <m/>
    <x v="0"/>
    <n v="1020.23"/>
    <m/>
    <m/>
    <m/>
    <m/>
    <m/>
    <m/>
  </r>
  <r>
    <x v="172"/>
    <x v="0"/>
    <x v="5"/>
    <x v="0"/>
    <m/>
    <x v="0"/>
    <n v="1386.88"/>
    <m/>
    <m/>
    <m/>
    <m/>
    <m/>
    <m/>
  </r>
  <r>
    <x v="173"/>
    <x v="0"/>
    <x v="5"/>
    <x v="0"/>
    <m/>
    <x v="0"/>
    <n v="30"/>
    <m/>
    <m/>
    <m/>
    <m/>
    <m/>
    <m/>
  </r>
  <r>
    <x v="174"/>
    <x v="0"/>
    <x v="5"/>
    <x v="0"/>
    <m/>
    <x v="0"/>
    <n v="879.23"/>
    <m/>
    <m/>
    <m/>
    <m/>
    <m/>
    <m/>
  </r>
  <r>
    <x v="175"/>
    <x v="0"/>
    <x v="5"/>
    <x v="0"/>
    <m/>
    <x v="0"/>
    <n v="0"/>
    <m/>
    <m/>
    <m/>
    <m/>
    <m/>
    <m/>
  </r>
  <r>
    <x v="176"/>
    <x v="0"/>
    <x v="5"/>
    <x v="0"/>
    <m/>
    <x v="0"/>
    <n v="1122.18"/>
    <m/>
    <m/>
    <m/>
    <m/>
    <m/>
    <m/>
  </r>
  <r>
    <x v="177"/>
    <x v="0"/>
    <x v="5"/>
    <x v="0"/>
    <m/>
    <x v="0"/>
    <n v="1319.45"/>
    <m/>
    <m/>
    <m/>
    <m/>
    <m/>
    <m/>
  </r>
  <r>
    <x v="178"/>
    <x v="0"/>
    <x v="5"/>
    <x v="0"/>
    <m/>
    <x v="0"/>
    <n v="763.87"/>
    <m/>
    <m/>
    <m/>
    <m/>
    <m/>
    <m/>
  </r>
  <r>
    <x v="179"/>
    <x v="0"/>
    <x v="5"/>
    <x v="0"/>
    <m/>
    <x v="0"/>
    <n v="4927.95"/>
    <m/>
    <m/>
    <m/>
    <m/>
    <m/>
    <m/>
  </r>
  <r>
    <x v="180"/>
    <x v="0"/>
    <x v="5"/>
    <x v="0"/>
    <m/>
    <x v="0"/>
    <n v="111.37"/>
    <m/>
    <m/>
    <m/>
    <m/>
    <m/>
    <m/>
  </r>
  <r>
    <x v="181"/>
    <x v="0"/>
    <x v="5"/>
    <x v="0"/>
    <m/>
    <x v="0"/>
    <n v="600.46"/>
    <m/>
    <m/>
    <m/>
    <m/>
    <m/>
    <m/>
  </r>
  <r>
    <x v="182"/>
    <x v="0"/>
    <x v="5"/>
    <x v="0"/>
    <m/>
    <x v="0"/>
    <n v="3107.1"/>
    <m/>
    <m/>
    <m/>
    <m/>
    <m/>
    <m/>
  </r>
  <r>
    <x v="183"/>
    <x v="0"/>
    <x v="6"/>
    <x v="0"/>
    <m/>
    <x v="0"/>
    <n v="1395.76"/>
    <m/>
    <m/>
    <m/>
    <m/>
    <m/>
    <m/>
  </r>
  <r>
    <x v="184"/>
    <x v="0"/>
    <x v="6"/>
    <x v="0"/>
    <m/>
    <x v="0"/>
    <n v="2008.23"/>
    <m/>
    <m/>
    <m/>
    <m/>
    <m/>
    <m/>
  </r>
  <r>
    <x v="185"/>
    <x v="0"/>
    <x v="6"/>
    <x v="0"/>
    <m/>
    <x v="0"/>
    <n v="1095.3"/>
    <m/>
    <m/>
    <m/>
    <m/>
    <m/>
    <m/>
  </r>
  <r>
    <x v="186"/>
    <x v="0"/>
    <x v="6"/>
    <x v="0"/>
    <m/>
    <x v="0"/>
    <n v="679.91"/>
    <m/>
    <m/>
    <m/>
    <m/>
    <m/>
    <m/>
  </r>
  <r>
    <x v="187"/>
    <x v="0"/>
    <x v="6"/>
    <x v="0"/>
    <m/>
    <x v="0"/>
    <n v="649.84"/>
    <m/>
    <m/>
    <m/>
    <m/>
    <m/>
    <m/>
  </r>
  <r>
    <x v="188"/>
    <x v="0"/>
    <x v="6"/>
    <x v="0"/>
    <m/>
    <x v="0"/>
    <n v="17.12"/>
    <m/>
    <m/>
    <m/>
    <m/>
    <m/>
    <m/>
  </r>
  <r>
    <x v="189"/>
    <x v="0"/>
    <x v="6"/>
    <x v="0"/>
    <m/>
    <x v="0"/>
    <n v="146.41999999999999"/>
    <m/>
    <m/>
    <m/>
    <m/>
    <m/>
    <m/>
  </r>
  <r>
    <x v="190"/>
    <x v="0"/>
    <x v="6"/>
    <x v="0"/>
    <m/>
    <x v="0"/>
    <n v="517.65"/>
    <m/>
    <m/>
    <m/>
    <m/>
    <m/>
    <m/>
  </r>
  <r>
    <x v="191"/>
    <x v="0"/>
    <x v="6"/>
    <x v="0"/>
    <m/>
    <x v="0"/>
    <n v="874.1"/>
    <m/>
    <m/>
    <m/>
    <m/>
    <m/>
    <m/>
  </r>
  <r>
    <x v="192"/>
    <x v="0"/>
    <x v="6"/>
    <x v="0"/>
    <m/>
    <x v="0"/>
    <n v="866.48"/>
    <m/>
    <m/>
    <m/>
    <m/>
    <m/>
    <m/>
  </r>
  <r>
    <x v="193"/>
    <x v="0"/>
    <x v="6"/>
    <x v="0"/>
    <m/>
    <x v="0"/>
    <n v="1677.22"/>
    <m/>
    <m/>
    <m/>
    <m/>
    <m/>
    <m/>
  </r>
  <r>
    <x v="194"/>
    <x v="0"/>
    <x v="6"/>
    <x v="0"/>
    <m/>
    <x v="0"/>
    <n v="243.7"/>
    <m/>
    <m/>
    <m/>
    <m/>
    <m/>
    <m/>
  </r>
  <r>
    <x v="195"/>
    <x v="0"/>
    <x v="6"/>
    <x v="0"/>
    <m/>
    <x v="0"/>
    <n v="933.34"/>
    <m/>
    <m/>
    <m/>
    <m/>
    <m/>
    <m/>
  </r>
  <r>
    <x v="196"/>
    <x v="0"/>
    <x v="6"/>
    <x v="0"/>
    <m/>
    <x v="0"/>
    <n v="37.200000000000003"/>
    <m/>
    <m/>
    <m/>
    <m/>
    <m/>
    <m/>
  </r>
  <r>
    <x v="197"/>
    <x v="0"/>
    <x v="6"/>
    <x v="0"/>
    <m/>
    <x v="0"/>
    <n v="919.84"/>
    <m/>
    <m/>
    <m/>
    <m/>
    <m/>
    <m/>
  </r>
  <r>
    <x v="198"/>
    <x v="0"/>
    <x v="6"/>
    <x v="0"/>
    <m/>
    <x v="0"/>
    <n v="1175.45"/>
    <m/>
    <m/>
    <m/>
    <m/>
    <m/>
    <m/>
  </r>
  <r>
    <x v="199"/>
    <x v="0"/>
    <x v="6"/>
    <x v="0"/>
    <m/>
    <x v="0"/>
    <n v="1474.3"/>
    <m/>
    <m/>
    <m/>
    <m/>
    <m/>
    <m/>
  </r>
  <r>
    <x v="200"/>
    <x v="0"/>
    <x v="6"/>
    <x v="0"/>
    <m/>
    <x v="0"/>
    <n v="2515.5300000000002"/>
    <m/>
    <m/>
    <m/>
    <m/>
    <m/>
    <m/>
  </r>
  <r>
    <x v="201"/>
    <x v="0"/>
    <x v="6"/>
    <x v="0"/>
    <m/>
    <x v="0"/>
    <n v="491.96"/>
    <m/>
    <m/>
    <m/>
    <m/>
    <m/>
    <m/>
  </r>
  <r>
    <x v="202"/>
    <x v="0"/>
    <x v="6"/>
    <x v="0"/>
    <m/>
    <x v="0"/>
    <n v="15.83"/>
    <m/>
    <m/>
    <m/>
    <m/>
    <m/>
    <m/>
  </r>
  <r>
    <x v="203"/>
    <x v="0"/>
    <x v="6"/>
    <x v="0"/>
    <m/>
    <x v="0"/>
    <n v="44.55"/>
    <m/>
    <m/>
    <m/>
    <m/>
    <m/>
    <m/>
  </r>
  <r>
    <x v="204"/>
    <x v="0"/>
    <x v="6"/>
    <x v="0"/>
    <m/>
    <x v="0"/>
    <n v="32.57"/>
    <m/>
    <m/>
    <m/>
    <m/>
    <m/>
    <m/>
  </r>
  <r>
    <x v="205"/>
    <x v="0"/>
    <x v="6"/>
    <x v="0"/>
    <m/>
    <x v="0"/>
    <n v="0"/>
    <m/>
    <m/>
    <m/>
    <m/>
    <m/>
    <m/>
  </r>
  <r>
    <x v="206"/>
    <x v="0"/>
    <x v="6"/>
    <x v="0"/>
    <m/>
    <x v="0"/>
    <n v="23.64"/>
    <m/>
    <m/>
    <m/>
    <m/>
    <m/>
    <m/>
  </r>
  <r>
    <x v="207"/>
    <x v="0"/>
    <x v="6"/>
    <x v="0"/>
    <m/>
    <x v="0"/>
    <n v="18.190000000000001"/>
    <m/>
    <m/>
    <m/>
    <m/>
    <m/>
    <m/>
  </r>
  <r>
    <x v="208"/>
    <x v="0"/>
    <x v="6"/>
    <x v="0"/>
    <m/>
    <x v="0"/>
    <n v="25.75"/>
    <m/>
    <m/>
    <m/>
    <m/>
    <m/>
    <m/>
  </r>
  <r>
    <x v="209"/>
    <x v="0"/>
    <x v="6"/>
    <x v="0"/>
    <m/>
    <x v="0"/>
    <n v="1021.05"/>
    <m/>
    <m/>
    <m/>
    <m/>
    <m/>
    <m/>
  </r>
  <r>
    <x v="210"/>
    <x v="0"/>
    <x v="6"/>
    <x v="0"/>
    <m/>
    <x v="0"/>
    <n v="27.26"/>
    <m/>
    <m/>
    <m/>
    <m/>
    <m/>
    <m/>
  </r>
  <r>
    <x v="211"/>
    <x v="0"/>
    <x v="6"/>
    <x v="0"/>
    <m/>
    <x v="0"/>
    <n v="16.739999999999998"/>
    <m/>
    <m/>
    <m/>
    <m/>
    <m/>
    <m/>
  </r>
  <r>
    <x v="212"/>
    <x v="0"/>
    <x v="6"/>
    <x v="0"/>
    <m/>
    <x v="0"/>
    <n v="23.25"/>
    <m/>
    <m/>
    <m/>
    <m/>
    <m/>
    <m/>
  </r>
  <r>
    <x v="213"/>
    <x v="0"/>
    <x v="6"/>
    <x v="0"/>
    <m/>
    <x v="0"/>
    <n v="35.450000000000003"/>
    <m/>
    <m/>
    <m/>
    <m/>
    <m/>
    <m/>
  </r>
  <r>
    <x v="214"/>
    <x v="1"/>
    <x v="7"/>
    <x v="0"/>
    <m/>
    <x v="0"/>
    <n v="90.72"/>
    <m/>
    <m/>
    <m/>
    <m/>
    <m/>
    <m/>
  </r>
  <r>
    <x v="215"/>
    <x v="1"/>
    <x v="7"/>
    <x v="0"/>
    <m/>
    <x v="0"/>
    <n v="34.93"/>
    <m/>
    <m/>
    <m/>
    <m/>
    <m/>
    <m/>
  </r>
  <r>
    <x v="216"/>
    <x v="1"/>
    <x v="7"/>
    <x v="0"/>
    <m/>
    <x v="0"/>
    <n v="50.45"/>
    <m/>
    <m/>
    <m/>
    <m/>
    <m/>
    <m/>
  </r>
  <r>
    <x v="217"/>
    <x v="1"/>
    <x v="7"/>
    <x v="0"/>
    <m/>
    <x v="0"/>
    <n v="0"/>
    <m/>
    <m/>
    <m/>
    <m/>
    <m/>
    <m/>
  </r>
  <r>
    <x v="218"/>
    <x v="1"/>
    <x v="7"/>
    <x v="0"/>
    <m/>
    <x v="0"/>
    <n v="1485.57"/>
    <m/>
    <m/>
    <m/>
    <m/>
    <m/>
    <m/>
  </r>
  <r>
    <x v="219"/>
    <x v="1"/>
    <x v="7"/>
    <x v="0"/>
    <m/>
    <x v="0"/>
    <n v="388.09"/>
    <m/>
    <m/>
    <m/>
    <m/>
    <m/>
    <m/>
  </r>
  <r>
    <x v="220"/>
    <x v="1"/>
    <x v="7"/>
    <x v="0"/>
    <m/>
    <x v="0"/>
    <n v="1086.9000000000001"/>
    <m/>
    <m/>
    <m/>
    <m/>
    <m/>
    <m/>
  </r>
  <r>
    <x v="221"/>
    <x v="1"/>
    <x v="7"/>
    <x v="0"/>
    <m/>
    <x v="0"/>
    <n v="219.09"/>
    <m/>
    <m/>
    <m/>
    <m/>
    <m/>
    <m/>
  </r>
  <r>
    <x v="222"/>
    <x v="1"/>
    <x v="7"/>
    <x v="0"/>
    <m/>
    <x v="0"/>
    <n v="-150"/>
    <m/>
    <m/>
    <m/>
    <m/>
    <m/>
    <m/>
  </r>
  <r>
    <x v="223"/>
    <x v="1"/>
    <x v="7"/>
    <x v="0"/>
    <m/>
    <x v="0"/>
    <n v="41.55"/>
    <m/>
    <m/>
    <m/>
    <m/>
    <m/>
    <m/>
  </r>
  <r>
    <x v="224"/>
    <x v="1"/>
    <x v="7"/>
    <x v="0"/>
    <m/>
    <x v="0"/>
    <n v="78.47"/>
    <m/>
    <m/>
    <m/>
    <m/>
    <m/>
    <m/>
  </r>
  <r>
    <x v="225"/>
    <x v="1"/>
    <x v="7"/>
    <x v="0"/>
    <m/>
    <x v="0"/>
    <n v="31.67"/>
    <m/>
    <m/>
    <m/>
    <m/>
    <m/>
    <m/>
  </r>
  <r>
    <x v="226"/>
    <x v="1"/>
    <x v="7"/>
    <x v="0"/>
    <m/>
    <x v="0"/>
    <n v="236.51"/>
    <m/>
    <m/>
    <m/>
    <m/>
    <m/>
    <m/>
  </r>
  <r>
    <x v="227"/>
    <x v="1"/>
    <x v="7"/>
    <x v="0"/>
    <m/>
    <x v="0"/>
    <n v="738.64"/>
    <m/>
    <m/>
    <m/>
    <m/>
    <m/>
    <m/>
  </r>
  <r>
    <x v="228"/>
    <x v="1"/>
    <x v="7"/>
    <x v="0"/>
    <m/>
    <x v="0"/>
    <n v="634.09"/>
    <m/>
    <m/>
    <m/>
    <m/>
    <m/>
    <m/>
  </r>
  <r>
    <x v="229"/>
    <x v="1"/>
    <x v="7"/>
    <x v="0"/>
    <m/>
    <x v="0"/>
    <n v="2383.91"/>
    <m/>
    <m/>
    <m/>
    <m/>
    <m/>
    <m/>
  </r>
  <r>
    <x v="230"/>
    <x v="1"/>
    <x v="7"/>
    <x v="0"/>
    <m/>
    <x v="0"/>
    <n v="1261.19"/>
    <m/>
    <m/>
    <m/>
    <m/>
    <m/>
    <m/>
  </r>
  <r>
    <x v="231"/>
    <x v="1"/>
    <x v="7"/>
    <x v="0"/>
    <m/>
    <x v="0"/>
    <n v="1219.25"/>
    <m/>
    <m/>
    <m/>
    <m/>
    <m/>
    <m/>
  </r>
  <r>
    <x v="232"/>
    <x v="1"/>
    <x v="7"/>
    <x v="0"/>
    <m/>
    <x v="0"/>
    <n v="1690.54"/>
    <m/>
    <m/>
    <m/>
    <m/>
    <m/>
    <m/>
  </r>
  <r>
    <x v="233"/>
    <x v="1"/>
    <x v="7"/>
    <x v="0"/>
    <m/>
    <x v="0"/>
    <n v="1039.77"/>
    <m/>
    <m/>
    <m/>
    <m/>
    <m/>
    <m/>
  </r>
  <r>
    <x v="234"/>
    <x v="1"/>
    <x v="7"/>
    <x v="0"/>
    <m/>
    <x v="0"/>
    <n v="1145.46"/>
    <m/>
    <m/>
    <m/>
    <m/>
    <m/>
    <m/>
  </r>
  <r>
    <x v="235"/>
    <x v="1"/>
    <x v="7"/>
    <x v="0"/>
    <m/>
    <x v="0"/>
    <n v="1265.44"/>
    <m/>
    <m/>
    <m/>
    <m/>
    <m/>
    <m/>
  </r>
  <r>
    <x v="236"/>
    <x v="1"/>
    <x v="7"/>
    <x v="0"/>
    <m/>
    <x v="0"/>
    <n v="2266.67"/>
    <m/>
    <m/>
    <m/>
    <m/>
    <m/>
    <m/>
  </r>
  <r>
    <x v="237"/>
    <x v="1"/>
    <x v="7"/>
    <x v="0"/>
    <m/>
    <x v="0"/>
    <n v="592.44000000000005"/>
    <m/>
    <m/>
    <m/>
    <m/>
    <m/>
    <m/>
  </r>
  <r>
    <x v="238"/>
    <x v="1"/>
    <x v="7"/>
    <x v="0"/>
    <m/>
    <x v="0"/>
    <n v="472.04"/>
    <m/>
    <m/>
    <m/>
    <m/>
    <m/>
    <m/>
  </r>
  <r>
    <x v="239"/>
    <x v="1"/>
    <x v="7"/>
    <x v="0"/>
    <m/>
    <x v="0"/>
    <n v="1969.93"/>
    <m/>
    <m/>
    <m/>
    <m/>
    <m/>
    <m/>
  </r>
  <r>
    <x v="240"/>
    <x v="1"/>
    <x v="7"/>
    <x v="0"/>
    <m/>
    <x v="0"/>
    <n v="1880.12"/>
    <m/>
    <m/>
    <m/>
    <m/>
    <m/>
    <m/>
  </r>
  <r>
    <x v="241"/>
    <x v="1"/>
    <x v="7"/>
    <x v="0"/>
    <m/>
    <x v="0"/>
    <n v="330.52"/>
    <m/>
    <m/>
    <m/>
    <m/>
    <m/>
    <m/>
  </r>
  <r>
    <x v="242"/>
    <x v="1"/>
    <x v="7"/>
    <x v="0"/>
    <m/>
    <x v="0"/>
    <n v="2034.27"/>
    <m/>
    <m/>
    <m/>
    <m/>
    <m/>
    <m/>
  </r>
  <r>
    <x v="243"/>
    <x v="1"/>
    <x v="7"/>
    <x v="0"/>
    <m/>
    <x v="0"/>
    <n v="1041.29"/>
    <m/>
    <m/>
    <m/>
    <m/>
    <m/>
    <m/>
  </r>
  <r>
    <x v="244"/>
    <x v="1"/>
    <x v="7"/>
    <x v="0"/>
    <m/>
    <x v="0"/>
    <n v="2894.28"/>
    <m/>
    <m/>
    <m/>
    <m/>
    <m/>
    <m/>
  </r>
  <r>
    <x v="245"/>
    <x v="1"/>
    <x v="8"/>
    <x v="0"/>
    <m/>
    <x v="0"/>
    <n v="9.09"/>
    <m/>
    <m/>
    <m/>
    <m/>
    <m/>
    <m/>
  </r>
  <r>
    <x v="246"/>
    <x v="1"/>
    <x v="8"/>
    <x v="0"/>
    <m/>
    <x v="0"/>
    <n v="1"/>
    <m/>
    <m/>
    <m/>
    <m/>
    <m/>
    <m/>
  </r>
  <r>
    <x v="247"/>
    <x v="1"/>
    <x v="8"/>
    <x v="0"/>
    <m/>
    <x v="0"/>
    <n v="460.87"/>
    <m/>
    <m/>
    <m/>
    <m/>
    <m/>
    <m/>
  </r>
  <r>
    <x v="248"/>
    <x v="1"/>
    <x v="8"/>
    <x v="0"/>
    <m/>
    <x v="0"/>
    <n v="35.44"/>
    <m/>
    <m/>
    <m/>
    <m/>
    <m/>
    <m/>
  </r>
  <r>
    <x v="249"/>
    <x v="1"/>
    <x v="8"/>
    <x v="0"/>
    <m/>
    <x v="0"/>
    <n v="1032.2"/>
    <m/>
    <m/>
    <m/>
    <m/>
    <m/>
    <m/>
  </r>
  <r>
    <x v="250"/>
    <x v="1"/>
    <x v="8"/>
    <x v="0"/>
    <m/>
    <x v="0"/>
    <n v="42.71"/>
    <m/>
    <m/>
    <m/>
    <m/>
    <m/>
    <m/>
  </r>
  <r>
    <x v="251"/>
    <x v="1"/>
    <x v="8"/>
    <x v="0"/>
    <m/>
    <x v="0"/>
    <n v="27.49"/>
    <m/>
    <m/>
    <m/>
    <m/>
    <m/>
    <m/>
  </r>
  <r>
    <x v="252"/>
    <x v="1"/>
    <x v="8"/>
    <x v="0"/>
    <m/>
    <x v="0"/>
    <n v="23.78"/>
    <m/>
    <m/>
    <m/>
    <m/>
    <m/>
    <m/>
  </r>
  <r>
    <x v="253"/>
    <x v="1"/>
    <x v="8"/>
    <x v="0"/>
    <m/>
    <x v="0"/>
    <n v="107.86"/>
    <m/>
    <m/>
    <m/>
    <m/>
    <m/>
    <m/>
  </r>
  <r>
    <x v="254"/>
    <x v="1"/>
    <x v="8"/>
    <x v="0"/>
    <m/>
    <x v="0"/>
    <n v="972.12"/>
    <m/>
    <m/>
    <m/>
    <m/>
    <m/>
    <m/>
  </r>
  <r>
    <x v="255"/>
    <x v="1"/>
    <x v="8"/>
    <x v="0"/>
    <m/>
    <x v="0"/>
    <n v="156.19"/>
    <m/>
    <m/>
    <m/>
    <m/>
    <m/>
    <m/>
  </r>
  <r>
    <x v="256"/>
    <x v="1"/>
    <x v="8"/>
    <x v="0"/>
    <m/>
    <x v="0"/>
    <n v="129.25"/>
    <m/>
    <m/>
    <m/>
    <m/>
    <m/>
    <m/>
  </r>
  <r>
    <x v="257"/>
    <x v="1"/>
    <x v="8"/>
    <x v="0"/>
    <m/>
    <x v="0"/>
    <n v="1410.02"/>
    <m/>
    <m/>
    <m/>
    <m/>
    <m/>
    <m/>
  </r>
  <r>
    <x v="258"/>
    <x v="1"/>
    <x v="8"/>
    <x v="0"/>
    <m/>
    <x v="0"/>
    <n v="127.56"/>
    <m/>
    <m/>
    <m/>
    <m/>
    <m/>
    <m/>
  </r>
  <r>
    <x v="259"/>
    <x v="1"/>
    <x v="8"/>
    <x v="0"/>
    <m/>
    <x v="0"/>
    <n v="10.46"/>
    <m/>
    <m/>
    <m/>
    <m/>
    <m/>
    <m/>
  </r>
  <r>
    <x v="260"/>
    <x v="1"/>
    <x v="8"/>
    <x v="0"/>
    <m/>
    <x v="0"/>
    <n v="1155.69"/>
    <m/>
    <m/>
    <m/>
    <m/>
    <m/>
    <m/>
  </r>
  <r>
    <x v="261"/>
    <x v="1"/>
    <x v="8"/>
    <x v="0"/>
    <m/>
    <x v="0"/>
    <n v="78.930000000000007"/>
    <m/>
    <m/>
    <m/>
    <m/>
    <m/>
    <m/>
  </r>
  <r>
    <x v="262"/>
    <x v="1"/>
    <x v="8"/>
    <x v="0"/>
    <m/>
    <x v="0"/>
    <n v="762.69"/>
    <m/>
    <m/>
    <m/>
    <m/>
    <m/>
    <m/>
  </r>
  <r>
    <x v="263"/>
    <x v="1"/>
    <x v="8"/>
    <x v="0"/>
    <m/>
    <x v="0"/>
    <n v="76.5"/>
    <m/>
    <m/>
    <m/>
    <m/>
    <m/>
    <m/>
  </r>
  <r>
    <x v="264"/>
    <x v="1"/>
    <x v="8"/>
    <x v="0"/>
    <m/>
    <x v="0"/>
    <n v="68.55"/>
    <m/>
    <m/>
    <m/>
    <m/>
    <m/>
    <m/>
  </r>
  <r>
    <x v="265"/>
    <x v="1"/>
    <x v="8"/>
    <x v="0"/>
    <m/>
    <x v="0"/>
    <n v="82.55"/>
    <m/>
    <m/>
    <m/>
    <m/>
    <m/>
    <m/>
  </r>
  <r>
    <x v="266"/>
    <x v="1"/>
    <x v="8"/>
    <x v="0"/>
    <m/>
    <x v="0"/>
    <n v="11.28"/>
    <m/>
    <m/>
    <m/>
    <m/>
    <m/>
    <m/>
  </r>
  <r>
    <x v="267"/>
    <x v="1"/>
    <x v="8"/>
    <x v="0"/>
    <m/>
    <x v="0"/>
    <n v="460.08"/>
    <m/>
    <m/>
    <m/>
    <m/>
    <m/>
    <m/>
  </r>
  <r>
    <x v="268"/>
    <x v="1"/>
    <x v="8"/>
    <x v="0"/>
    <m/>
    <x v="0"/>
    <n v="551.59"/>
    <m/>
    <m/>
    <m/>
    <m/>
    <m/>
    <m/>
  </r>
  <r>
    <x v="269"/>
    <x v="1"/>
    <x v="8"/>
    <x v="0"/>
    <m/>
    <x v="0"/>
    <n v="1582.62"/>
    <m/>
    <m/>
    <m/>
    <m/>
    <m/>
    <m/>
  </r>
  <r>
    <x v="270"/>
    <x v="1"/>
    <x v="8"/>
    <x v="0"/>
    <m/>
    <x v="0"/>
    <n v="220.36"/>
    <m/>
    <m/>
    <m/>
    <m/>
    <m/>
    <m/>
  </r>
  <r>
    <x v="271"/>
    <x v="1"/>
    <x v="8"/>
    <x v="0"/>
    <m/>
    <x v="0"/>
    <n v="21.51"/>
    <m/>
    <m/>
    <m/>
    <m/>
    <m/>
    <m/>
  </r>
  <r>
    <x v="272"/>
    <x v="1"/>
    <x v="9"/>
    <x v="0"/>
    <m/>
    <x v="0"/>
    <n v="1"/>
    <m/>
    <m/>
    <m/>
    <m/>
    <m/>
    <m/>
  </r>
  <r>
    <x v="273"/>
    <x v="1"/>
    <x v="8"/>
    <x v="0"/>
    <m/>
    <x v="0"/>
    <n v="424.15"/>
    <m/>
    <m/>
    <m/>
    <m/>
    <m/>
    <m/>
  </r>
  <r>
    <x v="274"/>
    <x v="1"/>
    <x v="9"/>
    <x v="0"/>
    <m/>
    <x v="0"/>
    <n v="167.37"/>
    <m/>
    <m/>
    <m/>
    <m/>
    <m/>
    <m/>
  </r>
  <r>
    <x v="275"/>
    <x v="1"/>
    <x v="9"/>
    <x v="0"/>
    <m/>
    <x v="0"/>
    <n v="112.9"/>
    <m/>
    <m/>
    <m/>
    <m/>
    <m/>
    <m/>
  </r>
  <r>
    <x v="145"/>
    <x v="0"/>
    <x v="4"/>
    <x v="1"/>
    <n v="66"/>
    <x v="1"/>
    <n v="1293.82"/>
    <m/>
    <m/>
    <m/>
    <m/>
    <m/>
    <m/>
  </r>
  <r>
    <x v="12"/>
    <x v="0"/>
    <x v="0"/>
    <x v="1"/>
    <n v="66"/>
    <x v="1"/>
    <n v="333.91"/>
    <m/>
    <m/>
    <m/>
    <m/>
    <m/>
    <m/>
  </r>
  <r>
    <x v="26"/>
    <x v="0"/>
    <x v="0"/>
    <x v="1"/>
    <n v="66"/>
    <x v="1"/>
    <n v="3122.75"/>
    <m/>
    <m/>
    <m/>
    <m/>
    <m/>
    <m/>
  </r>
  <r>
    <x v="26"/>
    <x v="0"/>
    <x v="0"/>
    <x v="1"/>
    <n v="67"/>
    <x v="2"/>
    <n v="572.78"/>
    <m/>
    <m/>
    <m/>
    <m/>
    <m/>
    <m/>
  </r>
  <r>
    <x v="40"/>
    <x v="0"/>
    <x v="1"/>
    <x v="1"/>
    <n v="66"/>
    <x v="1"/>
    <n v="1600.35"/>
    <m/>
    <m/>
    <m/>
    <m/>
    <m/>
    <m/>
  </r>
  <r>
    <x v="54"/>
    <x v="0"/>
    <x v="1"/>
    <x v="1"/>
    <n v="66"/>
    <x v="1"/>
    <n v="1680.27"/>
    <m/>
    <m/>
    <m/>
    <m/>
    <m/>
    <m/>
  </r>
  <r>
    <x v="40"/>
    <x v="0"/>
    <x v="1"/>
    <x v="1"/>
    <n v="67"/>
    <x v="2"/>
    <n v="425.94"/>
    <m/>
    <m/>
    <m/>
    <m/>
    <m/>
    <m/>
  </r>
  <r>
    <x v="82"/>
    <x v="0"/>
    <x v="2"/>
    <x v="1"/>
    <n v="66"/>
    <x v="1"/>
    <n v="3674.25"/>
    <m/>
    <m/>
    <m/>
    <m/>
    <m/>
    <m/>
  </r>
  <r>
    <x v="99"/>
    <x v="0"/>
    <x v="3"/>
    <x v="1"/>
    <n v="66"/>
    <x v="1"/>
    <n v="428.68"/>
    <m/>
    <m/>
    <m/>
    <m/>
    <m/>
    <m/>
  </r>
  <r>
    <x v="101"/>
    <x v="0"/>
    <x v="3"/>
    <x v="1"/>
    <n v="65"/>
    <x v="3"/>
    <n v="3115.92"/>
    <m/>
    <m/>
    <m/>
    <m/>
    <m/>
    <m/>
  </r>
  <r>
    <x v="115"/>
    <x v="0"/>
    <x v="3"/>
    <x v="1"/>
    <n v="66"/>
    <x v="1"/>
    <n v="2456.89"/>
    <m/>
    <m/>
    <m/>
    <m/>
    <m/>
    <m/>
  </r>
  <r>
    <x v="120"/>
    <x v="0"/>
    <x v="3"/>
    <x v="1"/>
    <n v="66"/>
    <x v="1"/>
    <n v="954.06"/>
    <m/>
    <m/>
    <m/>
    <m/>
    <m/>
    <m/>
  </r>
  <r>
    <x v="92"/>
    <x v="0"/>
    <x v="3"/>
    <x v="1"/>
    <n v="67"/>
    <x v="2"/>
    <n v="650.47"/>
    <m/>
    <m/>
    <m/>
    <m/>
    <m/>
    <m/>
  </r>
  <r>
    <x v="106"/>
    <x v="0"/>
    <x v="3"/>
    <x v="1"/>
    <n v="67"/>
    <x v="2"/>
    <n v="222.43"/>
    <m/>
    <m/>
    <m/>
    <m/>
    <m/>
    <m/>
  </r>
  <r>
    <x v="115"/>
    <x v="0"/>
    <x v="3"/>
    <x v="1"/>
    <n v="67"/>
    <x v="2"/>
    <n v="259.08"/>
    <m/>
    <m/>
    <m/>
    <m/>
    <m/>
    <m/>
  </r>
  <r>
    <x v="124"/>
    <x v="0"/>
    <x v="4"/>
    <x v="1"/>
    <n v="66"/>
    <x v="1"/>
    <n v="626.48"/>
    <m/>
    <m/>
    <m/>
    <m/>
    <m/>
    <m/>
  </r>
  <r>
    <x v="136"/>
    <x v="0"/>
    <x v="4"/>
    <x v="1"/>
    <n v="66"/>
    <x v="1"/>
    <n v="1268.33"/>
    <m/>
    <m/>
    <m/>
    <m/>
    <m/>
    <m/>
  </r>
  <r>
    <x v="152"/>
    <x v="0"/>
    <x v="4"/>
    <x v="1"/>
    <n v="66"/>
    <x v="1"/>
    <n v="2628.41"/>
    <m/>
    <m/>
    <m/>
    <m/>
    <m/>
    <m/>
  </r>
  <r>
    <x v="129"/>
    <x v="0"/>
    <x v="4"/>
    <x v="1"/>
    <n v="67"/>
    <x v="2"/>
    <n v="305.27"/>
    <m/>
    <m/>
    <m/>
    <m/>
    <m/>
    <m/>
  </r>
  <r>
    <x v="156"/>
    <x v="0"/>
    <x v="5"/>
    <x v="1"/>
    <n v="65"/>
    <x v="3"/>
    <n v="2717.04"/>
    <m/>
    <m/>
    <m/>
    <m/>
    <m/>
    <m/>
  </r>
  <r>
    <x v="166"/>
    <x v="0"/>
    <x v="5"/>
    <x v="1"/>
    <n v="73"/>
    <x v="4"/>
    <n v="941"/>
    <m/>
    <m/>
    <m/>
    <m/>
    <m/>
    <m/>
  </r>
  <r>
    <x v="171"/>
    <x v="0"/>
    <x v="5"/>
    <x v="1"/>
    <n v="66"/>
    <x v="1"/>
    <n v="202.72"/>
    <m/>
    <m/>
    <m/>
    <m/>
    <m/>
    <m/>
  </r>
  <r>
    <x v="171"/>
    <x v="0"/>
    <x v="5"/>
    <x v="1"/>
    <n v="66"/>
    <x v="1"/>
    <n v="1114.82"/>
    <m/>
    <m/>
    <m/>
    <m/>
    <m/>
    <m/>
  </r>
  <r>
    <x v="187"/>
    <x v="0"/>
    <x v="6"/>
    <x v="1"/>
    <n v="73"/>
    <x v="4"/>
    <n v="410.12"/>
    <m/>
    <m/>
    <m/>
    <m/>
    <m/>
    <m/>
  </r>
  <r>
    <x v="199"/>
    <x v="0"/>
    <x v="6"/>
    <x v="1"/>
    <n v="66"/>
    <x v="1"/>
    <n v="732.76"/>
    <m/>
    <m/>
    <m/>
    <m/>
    <m/>
    <m/>
  </r>
  <r>
    <x v="199"/>
    <x v="0"/>
    <x v="6"/>
    <x v="1"/>
    <n v="66"/>
    <x v="1"/>
    <n v="151.69999999999999"/>
    <m/>
    <m/>
    <m/>
    <m/>
    <m/>
    <m/>
  </r>
  <r>
    <x v="183"/>
    <x v="0"/>
    <x v="6"/>
    <x v="1"/>
    <n v="65"/>
    <x v="3"/>
    <n v="219.6"/>
    <m/>
    <m/>
    <m/>
    <m/>
    <m/>
    <m/>
  </r>
  <r>
    <x v="222"/>
    <x v="1"/>
    <x v="7"/>
    <x v="1"/>
    <n v="73"/>
    <x v="4"/>
    <n v="924.11"/>
    <m/>
    <m/>
    <m/>
    <m/>
    <m/>
    <m/>
  </r>
  <r>
    <x v="225"/>
    <x v="1"/>
    <x v="7"/>
    <x v="1"/>
    <n v="65"/>
    <x v="3"/>
    <n v="2452.1999999999998"/>
    <m/>
    <m/>
    <m/>
    <m/>
    <m/>
    <m/>
  </r>
  <r>
    <x v="223"/>
    <x v="1"/>
    <x v="7"/>
    <x v="1"/>
    <n v="66"/>
    <x v="1"/>
    <n v="1372.89"/>
    <m/>
    <m/>
    <m/>
    <m/>
    <m/>
    <m/>
  </r>
  <r>
    <x v="223"/>
    <x v="1"/>
    <x v="7"/>
    <x v="1"/>
    <n v="66"/>
    <x v="1"/>
    <n v="475"/>
    <m/>
    <m/>
    <m/>
    <m/>
    <m/>
    <m/>
  </r>
  <r>
    <x v="222"/>
    <x v="1"/>
    <x v="7"/>
    <x v="1"/>
    <n v="73"/>
    <x v="4"/>
    <n v="13.5"/>
    <m/>
    <m/>
    <m/>
    <m/>
    <m/>
    <m/>
  </r>
  <r>
    <x v="226"/>
    <x v="1"/>
    <x v="7"/>
    <x v="1"/>
    <n v="76"/>
    <x v="5"/>
    <n v="1314"/>
    <m/>
    <m/>
    <m/>
    <m/>
    <m/>
    <m/>
  </r>
  <r>
    <x v="236"/>
    <x v="1"/>
    <x v="7"/>
    <x v="1"/>
    <n v="73"/>
    <x v="4"/>
    <n v="1068.26"/>
    <m/>
    <m/>
    <m/>
    <m/>
    <m/>
    <m/>
  </r>
  <r>
    <x v="243"/>
    <x v="1"/>
    <x v="7"/>
    <x v="1"/>
    <n v="73"/>
    <x v="4"/>
    <n v="927.83"/>
    <m/>
    <m/>
    <m/>
    <m/>
    <m/>
    <m/>
  </r>
  <r>
    <x v="243"/>
    <x v="1"/>
    <x v="7"/>
    <x v="1"/>
    <n v="73"/>
    <x v="4"/>
    <n v="6.5"/>
    <m/>
    <m/>
    <m/>
    <m/>
    <m/>
    <m/>
  </r>
  <r>
    <x v="257"/>
    <x v="1"/>
    <x v="8"/>
    <x v="1"/>
    <n v="73"/>
    <x v="4"/>
    <n v="879.99"/>
    <m/>
    <m/>
    <m/>
    <m/>
    <m/>
    <m/>
  </r>
  <r>
    <x v="274"/>
    <x v="1"/>
    <x v="9"/>
    <x v="1"/>
    <n v="73"/>
    <x v="4"/>
    <n v="729.82"/>
    <m/>
    <m/>
    <m/>
    <m/>
    <m/>
    <m/>
  </r>
  <r>
    <x v="274"/>
    <x v="1"/>
    <x v="9"/>
    <x v="1"/>
    <n v="73"/>
    <x v="4"/>
    <n v="13.5"/>
    <m/>
    <m/>
    <m/>
    <m/>
    <m/>
    <m/>
  </r>
  <r>
    <x v="276"/>
    <x v="1"/>
    <x v="9"/>
    <x v="1"/>
    <n v="66"/>
    <x v="1"/>
    <n v="1092.42"/>
    <m/>
    <m/>
    <m/>
    <m/>
    <m/>
    <m/>
  </r>
  <r>
    <x v="122"/>
    <x v="0"/>
    <x v="4"/>
    <x v="2"/>
    <m/>
    <x v="0"/>
    <n v="0"/>
    <n v="0"/>
    <n v="0"/>
    <n v="0"/>
    <n v="0"/>
    <n v="0"/>
    <n v="0"/>
  </r>
  <r>
    <x v="92"/>
    <x v="0"/>
    <x v="3"/>
    <x v="2"/>
    <m/>
    <x v="0"/>
    <n v="0"/>
    <n v="0"/>
    <n v="0"/>
    <n v="0"/>
    <n v="0"/>
    <n v="0"/>
    <n v="0"/>
  </r>
  <r>
    <x v="61"/>
    <x v="0"/>
    <x v="2"/>
    <x v="2"/>
    <m/>
    <x v="0"/>
    <n v="0"/>
    <n v="0"/>
    <n v="0"/>
    <n v="0"/>
    <n v="0"/>
    <n v="0"/>
    <n v="0"/>
  </r>
  <r>
    <x v="0"/>
    <x v="0"/>
    <x v="0"/>
    <x v="2"/>
    <m/>
    <x v="0"/>
    <n v="0"/>
    <n v="0"/>
    <n v="0"/>
    <n v="0"/>
    <n v="0"/>
    <n v="0"/>
    <n v="0"/>
  </r>
  <r>
    <x v="122"/>
    <x v="0"/>
    <x v="4"/>
    <x v="2"/>
    <m/>
    <x v="0"/>
    <n v="25.62"/>
    <n v="19.489999999999998"/>
    <n v="0"/>
    <n v="6.13"/>
    <n v="0"/>
    <n v="0"/>
    <n v="0"/>
  </r>
  <r>
    <x v="123"/>
    <x v="0"/>
    <x v="4"/>
    <x v="2"/>
    <m/>
    <x v="0"/>
    <n v="6.13"/>
    <n v="0"/>
    <n v="0"/>
    <n v="6.13"/>
    <n v="0"/>
    <n v="0"/>
    <n v="0"/>
  </r>
  <r>
    <x v="124"/>
    <x v="0"/>
    <x v="4"/>
    <x v="2"/>
    <m/>
    <x v="0"/>
    <n v="4.5999999999999996"/>
    <n v="0"/>
    <n v="0"/>
    <n v="4.5999999999999996"/>
    <n v="0"/>
    <n v="0"/>
    <n v="0"/>
  </r>
  <r>
    <x v="128"/>
    <x v="0"/>
    <x v="4"/>
    <x v="2"/>
    <m/>
    <x v="0"/>
    <n v="25.31"/>
    <n v="20.65"/>
    <n v="3.13"/>
    <n v="1.53"/>
    <n v="0"/>
    <n v="0"/>
    <n v="0"/>
  </r>
  <r>
    <x v="131"/>
    <x v="0"/>
    <x v="4"/>
    <x v="2"/>
    <m/>
    <x v="0"/>
    <n v="51.88"/>
    <n v="43.35"/>
    <n v="1.25"/>
    <n v="7.28"/>
    <n v="0"/>
    <n v="0"/>
    <n v="0"/>
  </r>
  <r>
    <x v="136"/>
    <x v="0"/>
    <x v="4"/>
    <x v="2"/>
    <m/>
    <x v="0"/>
    <n v="46.89"/>
    <n v="34.909999999999997"/>
    <n v="1.25"/>
    <n v="10.73"/>
    <n v="0"/>
    <n v="0"/>
    <n v="0"/>
  </r>
  <r>
    <x v="134"/>
    <x v="0"/>
    <x v="4"/>
    <x v="2"/>
    <m/>
    <x v="0"/>
    <n v="7.56"/>
    <n v="7.56"/>
    <n v="0"/>
    <n v="0"/>
    <n v="0"/>
    <n v="0"/>
    <n v="0"/>
  </r>
  <r>
    <x v="137"/>
    <x v="0"/>
    <x v="4"/>
    <x v="2"/>
    <m/>
    <x v="0"/>
    <n v="18.170000000000002"/>
    <n v="12.8"/>
    <n v="0"/>
    <n v="5.37"/>
    <n v="0"/>
    <n v="0"/>
    <n v="0"/>
  </r>
  <r>
    <x v="138"/>
    <x v="0"/>
    <x v="4"/>
    <x v="2"/>
    <m/>
    <x v="0"/>
    <n v="7.56"/>
    <n v="7.56"/>
    <n v="0"/>
    <n v="0"/>
    <n v="0"/>
    <n v="0"/>
    <n v="0"/>
  </r>
  <r>
    <x v="142"/>
    <x v="0"/>
    <x v="4"/>
    <x v="2"/>
    <m/>
    <x v="0"/>
    <n v="23.86"/>
    <n v="23.86"/>
    <n v="0"/>
    <n v="0"/>
    <n v="0"/>
    <n v="0"/>
    <n v="0"/>
  </r>
  <r>
    <x v="143"/>
    <x v="0"/>
    <x v="4"/>
    <x v="2"/>
    <m/>
    <x v="0"/>
    <n v="27.46"/>
    <n v="21.24"/>
    <n v="3.34"/>
    <n v="2.88"/>
    <n v="0"/>
    <n v="0"/>
    <n v="0"/>
  </r>
  <r>
    <x v="144"/>
    <x v="0"/>
    <x v="4"/>
    <x v="2"/>
    <m/>
    <x v="0"/>
    <n v="24.52"/>
    <n v="23.27"/>
    <n v="1.25"/>
    <n v="0"/>
    <n v="0"/>
    <n v="0"/>
    <n v="0"/>
  </r>
  <r>
    <x v="150"/>
    <x v="0"/>
    <x v="4"/>
    <x v="2"/>
    <m/>
    <x v="0"/>
    <n v="5.53"/>
    <n v="5.53"/>
    <n v="0"/>
    <n v="0"/>
    <n v="0"/>
    <n v="0"/>
    <n v="0"/>
  </r>
  <r>
    <x v="151"/>
    <x v="0"/>
    <x v="4"/>
    <x v="2"/>
    <m/>
    <x v="0"/>
    <n v="7.67"/>
    <n v="0"/>
    <n v="0"/>
    <n v="7.67"/>
    <n v="0"/>
    <n v="0"/>
    <n v="0"/>
  </r>
  <r>
    <x v="152"/>
    <x v="0"/>
    <x v="4"/>
    <x v="2"/>
    <m/>
    <x v="0"/>
    <n v="33.82"/>
    <n v="15.42"/>
    <n v="0"/>
    <n v="18.399999999999999"/>
    <n v="0"/>
    <n v="0"/>
    <n v="0"/>
  </r>
  <r>
    <x v="92"/>
    <x v="0"/>
    <x v="3"/>
    <x v="2"/>
    <m/>
    <x v="0"/>
    <n v="29.94"/>
    <n v="25.9"/>
    <n v="2.5099999999999998"/>
    <n v="1.53"/>
    <n v="0"/>
    <n v="0"/>
    <n v="0"/>
  </r>
  <r>
    <x v="93"/>
    <x v="0"/>
    <x v="3"/>
    <x v="2"/>
    <m/>
    <x v="0"/>
    <n v="16.25"/>
    <n v="12.22"/>
    <n v="2.5"/>
    <n v="1.53"/>
    <n v="0"/>
    <n v="0"/>
    <n v="0"/>
  </r>
  <r>
    <x v="95"/>
    <x v="0"/>
    <x v="3"/>
    <x v="2"/>
    <m/>
    <x v="0"/>
    <n v="71.14"/>
    <n v="16.29"/>
    <n v="18.82"/>
    <n v="36.03"/>
    <n v="0"/>
    <n v="0"/>
    <n v="0"/>
  </r>
  <r>
    <x v="96"/>
    <x v="0"/>
    <x v="3"/>
    <x v="2"/>
    <m/>
    <x v="0"/>
    <n v="14.02"/>
    <n v="13.39"/>
    <n v="0.63"/>
    <n v="0"/>
    <n v="0"/>
    <n v="0"/>
    <n v="0"/>
  </r>
  <r>
    <x v="98"/>
    <x v="0"/>
    <x v="3"/>
    <x v="2"/>
    <m/>
    <x v="0"/>
    <n v="95.35"/>
    <n v="86.05"/>
    <n v="1.25"/>
    <n v="8.0500000000000007"/>
    <n v="0"/>
    <n v="0"/>
    <n v="0"/>
  </r>
  <r>
    <x v="99"/>
    <x v="0"/>
    <x v="3"/>
    <x v="2"/>
    <m/>
    <x v="0"/>
    <n v="3.07"/>
    <n v="0"/>
    <n v="0"/>
    <n v="3.07"/>
    <n v="0"/>
    <n v="0"/>
    <n v="0"/>
  </r>
  <r>
    <x v="100"/>
    <x v="0"/>
    <x v="3"/>
    <x v="2"/>
    <m/>
    <x v="0"/>
    <n v="14.93"/>
    <n v="13.68"/>
    <n v="1.25"/>
    <n v="0"/>
    <n v="0"/>
    <n v="0"/>
    <n v="0"/>
  </r>
  <r>
    <x v="103"/>
    <x v="0"/>
    <x v="3"/>
    <x v="2"/>
    <m/>
    <x v="0"/>
    <n v="9.02"/>
    <n v="9.02"/>
    <n v="0"/>
    <n v="0"/>
    <n v="0"/>
    <n v="0"/>
    <n v="0"/>
  </r>
  <r>
    <x v="106"/>
    <x v="0"/>
    <x v="3"/>
    <x v="2"/>
    <m/>
    <x v="0"/>
    <n v="12.02"/>
    <n v="10.77"/>
    <n v="1.25"/>
    <n v="0"/>
    <n v="0"/>
    <n v="0"/>
    <n v="0"/>
  </r>
  <r>
    <x v="107"/>
    <x v="0"/>
    <x v="3"/>
    <x v="2"/>
    <m/>
    <x v="0"/>
    <n v="19.82"/>
    <n v="9.02"/>
    <n v="3.13"/>
    <n v="7.67"/>
    <n v="0"/>
    <n v="0"/>
    <n v="0"/>
  </r>
  <r>
    <x v="109"/>
    <x v="0"/>
    <x v="3"/>
    <x v="2"/>
    <m/>
    <x v="0"/>
    <n v="16.29"/>
    <n v="16.29"/>
    <n v="0"/>
    <n v="0"/>
    <n v="0"/>
    <n v="0"/>
    <n v="0"/>
  </r>
  <r>
    <x v="112"/>
    <x v="0"/>
    <x v="3"/>
    <x v="2"/>
    <m/>
    <x v="0"/>
    <n v="5.53"/>
    <n v="5.53"/>
    <n v="0"/>
    <n v="0"/>
    <n v="0"/>
    <n v="0"/>
    <n v="0"/>
  </r>
  <r>
    <x v="113"/>
    <x v="0"/>
    <x v="3"/>
    <x v="2"/>
    <m/>
    <x v="0"/>
    <n v="6.69"/>
    <n v="6.69"/>
    <n v="0"/>
    <n v="0"/>
    <n v="0"/>
    <n v="0"/>
    <n v="0"/>
  </r>
  <r>
    <x v="114"/>
    <x v="0"/>
    <x v="3"/>
    <x v="2"/>
    <m/>
    <x v="0"/>
    <n v="93.69"/>
    <n v="73.89"/>
    <n v="7.53"/>
    <n v="12.27"/>
    <n v="0"/>
    <n v="0"/>
    <n v="0"/>
  </r>
  <r>
    <x v="147"/>
    <x v="0"/>
    <x v="4"/>
    <x v="2"/>
    <m/>
    <x v="0"/>
    <n v="79.87"/>
    <n v="73.599999999999994"/>
    <n v="6.27"/>
    <n v="0"/>
    <n v="0"/>
    <n v="0"/>
    <n v="0"/>
  </r>
  <r>
    <x v="120"/>
    <x v="0"/>
    <x v="3"/>
    <x v="2"/>
    <m/>
    <x v="0"/>
    <n v="4.5999999999999996"/>
    <n v="0"/>
    <n v="0"/>
    <n v="4.5999999999999996"/>
    <n v="0"/>
    <n v="0"/>
    <n v="0"/>
  </r>
  <r>
    <x v="117"/>
    <x v="0"/>
    <x v="3"/>
    <x v="2"/>
    <m/>
    <x v="0"/>
    <n v="79.87"/>
    <n v="73.599999999999994"/>
    <n v="6.27"/>
    <n v="0"/>
    <n v="0"/>
    <n v="0"/>
    <n v="0"/>
  </r>
  <r>
    <x v="30"/>
    <x v="0"/>
    <x v="1"/>
    <x v="2"/>
    <m/>
    <x v="0"/>
    <n v="0"/>
    <n v="0"/>
    <n v="0"/>
    <n v="0"/>
    <n v="0"/>
    <n v="0"/>
    <n v="0"/>
  </r>
  <r>
    <x v="136"/>
    <x v="0"/>
    <x v="4"/>
    <x v="2"/>
    <m/>
    <x v="0"/>
    <n v="1268.33"/>
    <n v="0"/>
    <n v="0"/>
    <n v="0"/>
    <n v="1268.33"/>
    <n v="0"/>
    <n v="0"/>
  </r>
  <r>
    <x v="152"/>
    <x v="0"/>
    <x v="4"/>
    <x v="2"/>
    <m/>
    <x v="0"/>
    <n v="1518.51"/>
    <n v="0"/>
    <n v="0"/>
    <n v="0"/>
    <n v="1518.51"/>
    <n v="0"/>
    <n v="0"/>
  </r>
  <r>
    <x v="154"/>
    <x v="0"/>
    <x v="5"/>
    <x v="2"/>
    <m/>
    <x v="0"/>
    <n v="37.82"/>
    <n v="32.840000000000003"/>
    <n v="0"/>
    <n v="4.9800000000000004"/>
    <n v="0"/>
    <n v="0"/>
    <n v="0"/>
  </r>
  <r>
    <x v="156"/>
    <x v="0"/>
    <x v="5"/>
    <x v="2"/>
    <m/>
    <x v="0"/>
    <n v="97.16"/>
    <n v="80.290000000000006"/>
    <n v="6.9"/>
    <n v="9.9700000000000006"/>
    <n v="0"/>
    <n v="0"/>
    <n v="0"/>
  </r>
  <r>
    <x v="157"/>
    <x v="0"/>
    <x v="5"/>
    <x v="2"/>
    <m/>
    <x v="0"/>
    <n v="3.45"/>
    <n v="0"/>
    <n v="0"/>
    <n v="3.45"/>
    <n v="0"/>
    <n v="0"/>
    <n v="0"/>
  </r>
  <r>
    <x v="158"/>
    <x v="0"/>
    <x v="5"/>
    <x v="2"/>
    <m/>
    <x v="0"/>
    <n v="19.97"/>
    <n v="11.05"/>
    <n v="1.25"/>
    <n v="7.67"/>
    <n v="0"/>
    <n v="0"/>
    <n v="0"/>
  </r>
  <r>
    <x v="159"/>
    <x v="0"/>
    <x v="5"/>
    <x v="2"/>
    <m/>
    <x v="0"/>
    <n v="50.51"/>
    <n v="48"/>
    <n v="2.5099999999999998"/>
    <n v="0"/>
    <n v="0"/>
    <n v="0"/>
    <n v="0"/>
  </r>
  <r>
    <x v="164"/>
    <x v="0"/>
    <x v="5"/>
    <x v="2"/>
    <m/>
    <x v="0"/>
    <n v="33.159999999999997"/>
    <n v="33.159999999999997"/>
    <n v="0"/>
    <n v="0"/>
    <n v="0"/>
    <n v="0"/>
    <n v="0"/>
  </r>
  <r>
    <x v="169"/>
    <x v="0"/>
    <x v="5"/>
    <x v="2"/>
    <m/>
    <x v="0"/>
    <n v="21.61"/>
    <n v="20.36"/>
    <n v="1.25"/>
    <n v="0"/>
    <n v="0"/>
    <n v="0"/>
    <n v="0"/>
  </r>
  <r>
    <x v="176"/>
    <x v="0"/>
    <x v="5"/>
    <x v="2"/>
    <m/>
    <x v="0"/>
    <n v="22.98"/>
    <n v="22.98"/>
    <n v="0"/>
    <n v="0"/>
    <n v="0"/>
    <n v="0"/>
    <n v="0"/>
  </r>
  <r>
    <x v="173"/>
    <x v="0"/>
    <x v="5"/>
    <x v="2"/>
    <m/>
    <x v="0"/>
    <n v="62.77"/>
    <n v="59.64"/>
    <n v="3.13"/>
    <n v="0"/>
    <n v="0"/>
    <n v="0"/>
    <n v="0"/>
  </r>
  <r>
    <x v="177"/>
    <x v="0"/>
    <x v="5"/>
    <x v="2"/>
    <m/>
    <x v="0"/>
    <n v="23.11"/>
    <n v="1.74"/>
    <n v="7.95"/>
    <n v="13.42"/>
    <n v="0"/>
    <n v="0"/>
    <n v="0"/>
  </r>
  <r>
    <x v="178"/>
    <x v="0"/>
    <x v="5"/>
    <x v="2"/>
    <m/>
    <x v="0"/>
    <n v="28.18"/>
    <n v="0"/>
    <n v="0"/>
    <n v="28.18"/>
    <n v="0"/>
    <n v="0"/>
    <n v="0"/>
  </r>
  <r>
    <x v="179"/>
    <x v="0"/>
    <x v="5"/>
    <x v="2"/>
    <m/>
    <x v="0"/>
    <n v="33.28"/>
    <n v="3.49"/>
    <n v="21.74"/>
    <n v="8.0500000000000007"/>
    <n v="0"/>
    <n v="0"/>
    <n v="0"/>
  </r>
  <r>
    <x v="180"/>
    <x v="0"/>
    <x v="5"/>
    <x v="2"/>
    <m/>
    <x v="0"/>
    <n v="3.07"/>
    <n v="0"/>
    <n v="0"/>
    <n v="3.07"/>
    <n v="0"/>
    <n v="0"/>
    <n v="0"/>
  </r>
  <r>
    <x v="182"/>
    <x v="0"/>
    <x v="5"/>
    <x v="2"/>
    <m/>
    <x v="0"/>
    <n v="26.18"/>
    <n v="26.18"/>
    <n v="0"/>
    <n v="0"/>
    <n v="0"/>
    <n v="0"/>
    <n v="0"/>
  </r>
  <r>
    <x v="122"/>
    <x v="0"/>
    <x v="4"/>
    <x v="2"/>
    <m/>
    <x v="0"/>
    <n v="0"/>
    <n v="0"/>
    <n v="0"/>
    <n v="0"/>
    <n v="0"/>
    <n v="0"/>
    <n v="0"/>
  </r>
  <r>
    <x v="122"/>
    <x v="0"/>
    <x v="4"/>
    <x v="2"/>
    <m/>
    <x v="0"/>
    <n v="571.84"/>
    <n v="0"/>
    <n v="0"/>
    <n v="0"/>
    <n v="0"/>
    <n v="571.84"/>
    <n v="0"/>
  </r>
  <r>
    <x v="183"/>
    <x v="0"/>
    <x v="6"/>
    <x v="2"/>
    <m/>
    <x v="0"/>
    <n v="318.58"/>
    <n v="0"/>
    <n v="0"/>
    <n v="0"/>
    <n v="0"/>
    <n v="0"/>
    <n v="318.58"/>
  </r>
  <r>
    <x v="99"/>
    <x v="0"/>
    <x v="3"/>
    <x v="2"/>
    <m/>
    <x v="0"/>
    <n v="369.76"/>
    <n v="0"/>
    <n v="0"/>
    <n v="0"/>
    <n v="369.76"/>
    <n v="0"/>
    <n v="0"/>
  </r>
  <r>
    <x v="92"/>
    <x v="0"/>
    <x v="3"/>
    <x v="2"/>
    <m/>
    <x v="0"/>
    <n v="512.85"/>
    <n v="0"/>
    <n v="0"/>
    <n v="0"/>
    <n v="512.85"/>
    <n v="0"/>
    <n v="0"/>
  </r>
  <r>
    <x v="106"/>
    <x v="0"/>
    <x v="3"/>
    <x v="2"/>
    <m/>
    <x v="0"/>
    <n v="183.75"/>
    <n v="0"/>
    <n v="0"/>
    <n v="0"/>
    <n v="183.75"/>
    <n v="0"/>
    <n v="0"/>
  </r>
  <r>
    <x v="115"/>
    <x v="0"/>
    <x v="3"/>
    <x v="2"/>
    <m/>
    <x v="0"/>
    <n v="2456.89"/>
    <n v="0"/>
    <n v="0"/>
    <n v="0"/>
    <n v="2456.89"/>
    <n v="0"/>
    <n v="0"/>
  </r>
  <r>
    <x v="115"/>
    <x v="0"/>
    <x v="3"/>
    <x v="2"/>
    <m/>
    <x v="0"/>
    <n v="259.08"/>
    <n v="0"/>
    <n v="0"/>
    <n v="0"/>
    <n v="259.08"/>
    <n v="0"/>
    <n v="0"/>
  </r>
  <r>
    <x v="122"/>
    <x v="0"/>
    <x v="4"/>
    <x v="2"/>
    <m/>
    <x v="0"/>
    <n v="80.97"/>
    <n v="0"/>
    <n v="0"/>
    <n v="0"/>
    <n v="0"/>
    <n v="0"/>
    <n v="80.97"/>
  </r>
  <r>
    <x v="85"/>
    <x v="0"/>
    <x v="2"/>
    <x v="2"/>
    <m/>
    <x v="0"/>
    <n v="446.22"/>
    <n v="30.25"/>
    <n v="2.5099999999999998"/>
    <n v="3.83"/>
    <n v="0"/>
    <n v="0"/>
    <n v="409.63"/>
  </r>
  <r>
    <x v="82"/>
    <x v="0"/>
    <x v="2"/>
    <x v="2"/>
    <m/>
    <x v="0"/>
    <n v="297.39"/>
    <n v="0"/>
    <n v="0"/>
    <n v="0"/>
    <n v="297.39"/>
    <n v="0"/>
    <n v="0"/>
  </r>
  <r>
    <x v="184"/>
    <x v="0"/>
    <x v="6"/>
    <x v="2"/>
    <m/>
    <x v="0"/>
    <n v="28.63"/>
    <n v="26.47"/>
    <n v="0.63"/>
    <n v="1.53"/>
    <n v="0"/>
    <n v="0"/>
    <n v="0"/>
  </r>
  <r>
    <x v="183"/>
    <x v="0"/>
    <x v="6"/>
    <x v="2"/>
    <m/>
    <x v="0"/>
    <n v="19.91"/>
    <n v="14.54"/>
    <n v="0"/>
    <n v="5.37"/>
    <n v="0"/>
    <n v="0"/>
    <n v="0"/>
  </r>
  <r>
    <x v="185"/>
    <x v="0"/>
    <x v="6"/>
    <x v="2"/>
    <m/>
    <x v="0"/>
    <n v="12.31"/>
    <n v="11.06"/>
    <n v="1.25"/>
    <n v="0"/>
    <n v="0"/>
    <n v="0"/>
    <n v="0"/>
  </r>
  <r>
    <x v="187"/>
    <x v="0"/>
    <x v="6"/>
    <x v="2"/>
    <m/>
    <x v="0"/>
    <n v="191.57"/>
    <n v="0"/>
    <n v="21.75"/>
    <n v="169.82"/>
    <n v="0"/>
    <n v="0"/>
    <n v="0"/>
  </r>
  <r>
    <x v="190"/>
    <x v="0"/>
    <x v="6"/>
    <x v="2"/>
    <m/>
    <x v="0"/>
    <n v="14.02"/>
    <n v="13.39"/>
    <n v="0.63"/>
    <n v="0"/>
    <n v="0"/>
    <n v="0"/>
    <n v="0"/>
  </r>
  <r>
    <x v="191"/>
    <x v="0"/>
    <x v="6"/>
    <x v="2"/>
    <m/>
    <x v="0"/>
    <n v="268.08"/>
    <n v="256.58"/>
    <n v="0"/>
    <n v="11.5"/>
    <n v="0"/>
    <n v="0"/>
    <n v="0"/>
  </r>
  <r>
    <x v="192"/>
    <x v="0"/>
    <x v="6"/>
    <x v="2"/>
    <m/>
    <x v="0"/>
    <n v="5.37"/>
    <n v="0"/>
    <n v="0"/>
    <n v="5.37"/>
    <n v="0"/>
    <n v="0"/>
    <n v="0"/>
  </r>
  <r>
    <x v="194"/>
    <x v="0"/>
    <x v="6"/>
    <x v="2"/>
    <m/>
    <x v="0"/>
    <n v="17.239999999999998"/>
    <n v="15.71"/>
    <n v="0"/>
    <n v="1.53"/>
    <n v="0"/>
    <n v="0"/>
    <n v="0"/>
  </r>
  <r>
    <x v="196"/>
    <x v="0"/>
    <x v="6"/>
    <x v="2"/>
    <m/>
    <x v="0"/>
    <n v="57.38"/>
    <n v="52.36"/>
    <n v="5.0199999999999996"/>
    <n v="0"/>
    <n v="0"/>
    <n v="0"/>
    <n v="0"/>
  </r>
  <r>
    <x v="198"/>
    <x v="0"/>
    <x v="6"/>
    <x v="2"/>
    <m/>
    <x v="0"/>
    <n v="21.85"/>
    <n v="0"/>
    <n v="0"/>
    <n v="21.85"/>
    <n v="0"/>
    <n v="0"/>
    <n v="0"/>
  </r>
  <r>
    <x v="199"/>
    <x v="0"/>
    <x v="6"/>
    <x v="2"/>
    <m/>
    <x v="0"/>
    <n v="12.69"/>
    <n v="0"/>
    <n v="2.72"/>
    <n v="9.9700000000000006"/>
    <n v="0"/>
    <n v="0"/>
    <n v="0"/>
  </r>
  <r>
    <x v="200"/>
    <x v="0"/>
    <x v="6"/>
    <x v="2"/>
    <m/>
    <x v="0"/>
    <n v="150.43"/>
    <n v="102.69"/>
    <n v="20.91"/>
    <n v="26.83"/>
    <n v="0"/>
    <n v="0"/>
    <n v="0"/>
  </r>
  <r>
    <x v="201"/>
    <x v="0"/>
    <x v="6"/>
    <x v="2"/>
    <m/>
    <x v="0"/>
    <n v="86.35"/>
    <n v="56.14"/>
    <n v="8.36"/>
    <n v="21.85"/>
    <n v="0"/>
    <n v="0"/>
    <n v="0"/>
  </r>
  <r>
    <x v="201"/>
    <x v="0"/>
    <x v="6"/>
    <x v="2"/>
    <m/>
    <x v="0"/>
    <n v="300"/>
    <n v="0"/>
    <n v="0"/>
    <n v="0"/>
    <n v="0"/>
    <n v="300"/>
    <n v="0"/>
  </r>
  <r>
    <x v="222"/>
    <x v="1"/>
    <x v="7"/>
    <x v="2"/>
    <m/>
    <x v="0"/>
    <n v="436.02"/>
    <n v="0"/>
    <n v="0"/>
    <n v="0"/>
    <n v="436.02"/>
    <n v="0"/>
    <n v="0"/>
  </r>
  <r>
    <x v="236"/>
    <x v="1"/>
    <x v="7"/>
    <x v="2"/>
    <m/>
    <x v="0"/>
    <n v="435.94"/>
    <n v="0"/>
    <n v="0"/>
    <n v="0"/>
    <n v="435.94"/>
    <n v="0"/>
    <n v="0"/>
  </r>
  <r>
    <x v="236"/>
    <x v="1"/>
    <x v="7"/>
    <x v="2"/>
    <m/>
    <x v="0"/>
    <n v="433.94"/>
    <n v="0"/>
    <n v="0"/>
    <n v="0"/>
    <n v="433.94"/>
    <n v="0"/>
    <n v="0"/>
  </r>
  <r>
    <x v="243"/>
    <x v="1"/>
    <x v="7"/>
    <x v="2"/>
    <m/>
    <x v="0"/>
    <n v="415.97"/>
    <n v="0"/>
    <n v="0"/>
    <n v="0"/>
    <n v="415.97"/>
    <n v="0"/>
    <n v="0"/>
  </r>
  <r>
    <x v="243"/>
    <x v="1"/>
    <x v="7"/>
    <x v="2"/>
    <m/>
    <x v="0"/>
    <n v="47.69"/>
    <n v="0"/>
    <n v="0"/>
    <n v="0"/>
    <n v="47.69"/>
    <n v="0"/>
    <n v="0"/>
  </r>
  <r>
    <x v="243"/>
    <x v="1"/>
    <x v="7"/>
    <x v="2"/>
    <m/>
    <x v="0"/>
    <n v="389.65"/>
    <n v="349.38"/>
    <n v="5.01"/>
    <n v="35.26"/>
    <n v="0"/>
    <n v="0"/>
    <n v="0"/>
  </r>
  <r>
    <x v="244"/>
    <x v="1"/>
    <x v="7"/>
    <x v="2"/>
    <m/>
    <x v="0"/>
    <n v="263.04000000000002"/>
    <n v="0"/>
    <n v="0"/>
    <n v="0"/>
    <n v="0"/>
    <n v="263.04000000000002"/>
    <n v="0"/>
  </r>
  <r>
    <x v="213"/>
    <x v="0"/>
    <x v="6"/>
    <x v="2"/>
    <m/>
    <x v="0"/>
    <n v="238.08"/>
    <n v="0"/>
    <n v="0"/>
    <n v="0"/>
    <n v="0"/>
    <n v="238.08"/>
    <n v="0"/>
  </r>
  <r>
    <x v="257"/>
    <x v="1"/>
    <x v="8"/>
    <x v="2"/>
    <m/>
    <x v="0"/>
    <n v="415.97"/>
    <n v="0"/>
    <n v="0"/>
    <n v="0"/>
    <n v="415.97"/>
    <n v="0"/>
    <n v="0"/>
  </r>
  <r>
    <x v="257"/>
    <x v="1"/>
    <x v="8"/>
    <x v="2"/>
    <m/>
    <x v="0"/>
    <n v="231.32"/>
    <n v="0"/>
    <n v="0"/>
    <n v="0"/>
    <n v="231.32"/>
    <n v="0"/>
    <n v="0"/>
  </r>
  <r>
    <x v="257"/>
    <x v="1"/>
    <x v="8"/>
    <x v="2"/>
    <m/>
    <x v="0"/>
    <n v="475.57"/>
    <n v="299.35000000000002"/>
    <n v="28.64"/>
    <n v="147.58000000000001"/>
    <n v="0"/>
    <n v="0"/>
    <n v="0"/>
  </r>
  <r>
    <x v="274"/>
    <x v="1"/>
    <x v="9"/>
    <x v="2"/>
    <m/>
    <x v="0"/>
    <n v="685.6"/>
    <n v="0"/>
    <n v="0"/>
    <n v="0"/>
    <n v="685.6"/>
    <n v="0"/>
    <n v="0"/>
  </r>
  <r>
    <x v="273"/>
    <x v="1"/>
    <x v="8"/>
    <x v="2"/>
    <m/>
    <x v="0"/>
    <n v="221.16"/>
    <n v="172.8"/>
    <n v="10.029999999999999"/>
    <n v="38.33"/>
    <n v="0"/>
    <n v="0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1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129F2BC-8A42-4C4A-AA3F-BD0446F6B0DF}" name="Factures par Fournisseur" cacheId="45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5">
  <location ref="C17:D21" firstHeaderRow="1" firstDataRow="2" firstDataCol="1"/>
  <pivotFields count="15">
    <pivotField numFmtId="14" showAll="0">
      <items count="27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65"/>
        <item x="27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6"/>
        <item x="267"/>
        <item x="268"/>
        <item x="269"/>
        <item x="270"/>
        <item x="271"/>
        <item x="272"/>
        <item x="274"/>
        <item x="275"/>
        <item x="276"/>
        <item t="default"/>
      </items>
    </pivotField>
    <pivotField showAll="0">
      <items count="3">
        <item h="1" x="0"/>
        <item x="1"/>
        <item t="default"/>
      </items>
    </pivotField>
    <pivotField showAll="0">
      <items count="11">
        <item h="1" x="0"/>
        <item h="1" x="1"/>
        <item h="1" x="2"/>
        <item h="1" x="3"/>
        <item h="1" x="4"/>
        <item h="1" x="5"/>
        <item h="1" x="6"/>
        <item h="1" x="7"/>
        <item h="1" x="8"/>
        <item x="9"/>
        <item t="default"/>
      </items>
    </pivotField>
    <pivotField axis="axisCol" multipleItemSelectionAllowed="1" showAll="0">
      <items count="4">
        <item h="1" x="0"/>
        <item x="1"/>
        <item h="1" x="2"/>
        <item t="default"/>
      </items>
    </pivotField>
    <pivotField showAll="0"/>
    <pivotField axis="axisRow" showAll="0">
      <items count="7">
        <item x="3"/>
        <item x="4"/>
        <item x="1"/>
        <item x="2"/>
        <item x="0"/>
        <item x="5"/>
        <item t="default"/>
      </items>
    </pivotField>
    <pivotField dataField="1" showAll="0"/>
    <pivotField showAll="0"/>
    <pivotField showAll="0"/>
    <pivotField showAll="0"/>
    <pivotField showAll="0"/>
    <pivotField showAll="0"/>
    <pivotField showAl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5">
        <item x="0"/>
        <item x="1"/>
        <item x="2"/>
        <item x="3"/>
        <item t="default"/>
      </items>
    </pivotField>
  </pivotFields>
  <rowFields count="1">
    <field x="5"/>
  </rowFields>
  <rowItems count="3">
    <i>
      <x v="1"/>
    </i>
    <i>
      <x v="2"/>
    </i>
    <i t="grand">
      <x/>
    </i>
  </rowItems>
  <colFields count="1">
    <field x="3"/>
  </colFields>
  <colItems count="1">
    <i>
      <x v="1"/>
    </i>
  </colItems>
  <dataFields count="1">
    <dataField name="Total par fournisseur" fld="6" baseField="5" baseItem="4" numFmtId="17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TCD Ermitage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4B96E54-D1F8-4C86-9384-82AF01A83ACE}" name="Frais" cacheId="45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>
  <location ref="L17:R21" firstHeaderRow="0" firstDataRow="1" firstDataCol="1"/>
  <pivotFields count="15">
    <pivotField numFmtId="14" showAll="0">
      <items count="27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65"/>
        <item x="27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6"/>
        <item x="267"/>
        <item x="268"/>
        <item x="269"/>
        <item x="270"/>
        <item x="271"/>
        <item x="272"/>
        <item x="274"/>
        <item x="275"/>
        <item x="276"/>
        <item t="default"/>
      </items>
    </pivotField>
    <pivotField showAll="0">
      <items count="3">
        <item h="1" x="0"/>
        <item x="1"/>
        <item t="default"/>
      </items>
    </pivotField>
    <pivotField showAll="0"/>
    <pivotField showAll="0"/>
    <pivotField showAll="0"/>
    <pivotField showAll="0"/>
    <pivotField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axis="axisRow" showAll="0" sortType="descending">
      <items count="15">
        <item x="13"/>
        <item x="0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t="default"/>
      </items>
    </pivotField>
    <pivotField axis="axisRow" showAll="0">
      <items count="5">
        <item x="0"/>
        <item x="1"/>
        <item x="2"/>
        <item x="3"/>
        <item t="default"/>
      </items>
    </pivotField>
  </pivotFields>
  <rowFields count="2">
    <field x="14"/>
    <field x="13"/>
  </rowFields>
  <rowItems count="4">
    <i>
      <x v="2"/>
    </i>
    <i r="1">
      <x v="11"/>
    </i>
    <i r="1">
      <x v="12"/>
    </i>
    <i r="1">
      <x v="13"/>
    </i>
  </rowItems>
  <colFields count="1">
    <field x="-2"/>
  </colFields>
  <colItems count="6">
    <i>
      <x/>
    </i>
    <i i="1">
      <x v="1"/>
    </i>
    <i i="2">
      <x v="2"/>
    </i>
    <i i="3">
      <x v="3"/>
    </i>
    <i i="4">
      <x v="4"/>
    </i>
    <i i="5">
      <x v="5"/>
    </i>
  </colItems>
  <dataFields count="6">
    <dataField name="Solides" fld="7" baseField="13" baseItem="0" numFmtId="173"/>
    <dataField name="Liquides" fld="8" baseField="13" baseItem="153" numFmtId="173"/>
    <dataField name="Alcools" fld="9" baseField="13" baseItem="153" numFmtId="173"/>
    <dataField name="100% Perso" fld="12" baseField="13" baseItem="153" numFmtId="173"/>
    <dataField name="Rétro" fld="10" baseField="13" baseItem="159" numFmtId="173"/>
    <dataField name="Autres" fld="11" baseField="13" baseItem="153" numFmtId="173"/>
  </dataFields>
  <formats count="3">
    <format dxfId="991">
      <pivotArea grandRow="1" outline="0" collapsedLevelsAreSubtotals="1" fieldPosition="0"/>
    </format>
    <format dxfId="990">
      <pivotArea dataOnly="0" labelOnly="1" grandRow="1" outline="0" fieldPosition="0"/>
    </format>
    <format dxfId="989">
      <pivotArea dataOnly="0" labelOnly="1" outline="0" fieldPosition="0">
        <references count="1">
          <reference field="4294967294" count="6">
            <x v="0"/>
            <x v="1"/>
            <x v="2"/>
            <x v="3"/>
            <x v="4"/>
            <x v="5"/>
          </reference>
        </references>
      </pivotArea>
    </format>
  </formats>
  <pivotTableStyleInfo name="TCD Ermitage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4F193B4-5E68-4970-93FB-894F9A9DE084}" name="Factures mensuelles" cacheId="45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>
  <location ref="F17:G22" firstHeaderRow="1" firstDataRow="2" firstDataCol="1"/>
  <pivotFields count="15">
    <pivotField axis="axisRow" numFmtId="184" showAll="0" sortType="descending">
      <items count="278">
        <item x="276"/>
        <item x="275"/>
        <item x="274"/>
        <item x="272"/>
        <item x="273"/>
        <item x="271"/>
        <item x="270"/>
        <item x="269"/>
        <item x="268"/>
        <item x="267"/>
        <item x="266"/>
        <item x="265"/>
        <item x="264"/>
        <item x="263"/>
        <item x="262"/>
        <item x="261"/>
        <item x="260"/>
        <item x="259"/>
        <item x="258"/>
        <item x="257"/>
        <item x="256"/>
        <item x="255"/>
        <item x="254"/>
        <item x="253"/>
        <item x="252"/>
        <item x="251"/>
        <item x="250"/>
        <item x="249"/>
        <item x="248"/>
        <item x="247"/>
        <item x="246"/>
        <item x="245"/>
        <item x="244"/>
        <item x="243"/>
        <item x="242"/>
        <item x="241"/>
        <item x="240"/>
        <item x="239"/>
        <item x="238"/>
        <item x="237"/>
        <item x="236"/>
        <item x="235"/>
        <item x="234"/>
        <item x="233"/>
        <item x="232"/>
        <item x="231"/>
        <item x="230"/>
        <item x="229"/>
        <item x="228"/>
        <item x="227"/>
        <item x="226"/>
        <item x="225"/>
        <item x="224"/>
        <item x="223"/>
        <item x="222"/>
        <item x="221"/>
        <item x="220"/>
        <item x="219"/>
        <item x="218"/>
        <item x="217"/>
        <item x="216"/>
        <item x="215"/>
        <item x="214"/>
        <item x="213"/>
        <item x="212"/>
        <item x="211"/>
        <item x="210"/>
        <item x="209"/>
        <item x="208"/>
        <item x="207"/>
        <item x="206"/>
        <item x="205"/>
        <item x="204"/>
        <item x="203"/>
        <item x="202"/>
        <item x="201"/>
        <item x="200"/>
        <item x="199"/>
        <item x="198"/>
        <item x="197"/>
        <item x="196"/>
        <item x="195"/>
        <item x="194"/>
        <item x="193"/>
        <item x="192"/>
        <item x="191"/>
        <item x="190"/>
        <item x="189"/>
        <item x="188"/>
        <item x="187"/>
        <item x="186"/>
        <item x="185"/>
        <item x="184"/>
        <item x="183"/>
        <item x="182"/>
        <item x="181"/>
        <item x="180"/>
        <item x="179"/>
        <item x="178"/>
        <item x="177"/>
        <item x="176"/>
        <item x="175"/>
        <item x="174"/>
        <item x="173"/>
        <item x="172"/>
        <item x="171"/>
        <item x="170"/>
        <item x="169"/>
        <item x="168"/>
        <item x="167"/>
        <item x="166"/>
        <item x="165"/>
        <item x="164"/>
        <item x="163"/>
        <item x="162"/>
        <item x="161"/>
        <item x="160"/>
        <item x="159"/>
        <item x="158"/>
        <item x="157"/>
        <item x="156"/>
        <item x="155"/>
        <item x="154"/>
        <item x="153"/>
        <item x="152"/>
        <item x="151"/>
        <item x="150"/>
        <item x="149"/>
        <item x="148"/>
        <item x="147"/>
        <item x="146"/>
        <item x="145"/>
        <item x="144"/>
        <item x="143"/>
        <item x="142"/>
        <item x="141"/>
        <item x="140"/>
        <item x="139"/>
        <item x="138"/>
        <item x="137"/>
        <item x="136"/>
        <item x="135"/>
        <item x="134"/>
        <item x="133"/>
        <item x="132"/>
        <item x="131"/>
        <item x="130"/>
        <item x="129"/>
        <item x="128"/>
        <item x="127"/>
        <item x="126"/>
        <item x="125"/>
        <item x="124"/>
        <item x="123"/>
        <item x="122"/>
        <item x="121"/>
        <item x="120"/>
        <item x="119"/>
        <item x="118"/>
        <item x="117"/>
        <item x="116"/>
        <item x="115"/>
        <item x="114"/>
        <item x="113"/>
        <item x="112"/>
        <item x="111"/>
        <item x="110"/>
        <item x="109"/>
        <item x="108"/>
        <item x="107"/>
        <item x="106"/>
        <item x="105"/>
        <item x="104"/>
        <item x="103"/>
        <item x="102"/>
        <item x="101"/>
        <item x="100"/>
        <item x="99"/>
        <item x="98"/>
        <item x="97"/>
        <item x="96"/>
        <item x="95"/>
        <item x="94"/>
        <item x="93"/>
        <item x="92"/>
        <item x="91"/>
        <item x="90"/>
        <item x="89"/>
        <item x="88"/>
        <item x="87"/>
        <item x="86"/>
        <item x="85"/>
        <item x="84"/>
        <item x="83"/>
        <item x="82"/>
        <item x="81"/>
        <item x="80"/>
        <item x="79"/>
        <item x="78"/>
        <item x="77"/>
        <item x="76"/>
        <item x="75"/>
        <item x="74"/>
        <item x="73"/>
        <item x="72"/>
        <item x="71"/>
        <item x="70"/>
        <item x="69"/>
        <item x="68"/>
        <item x="67"/>
        <item x="66"/>
        <item x="65"/>
        <item x="64"/>
        <item x="63"/>
        <item x="62"/>
        <item x="61"/>
        <item x="60"/>
        <item x="59"/>
        <item x="58"/>
        <item x="57"/>
        <item x="56"/>
        <item x="55"/>
        <item x="54"/>
        <item x="53"/>
        <item x="52"/>
        <item x="51"/>
        <item x="50"/>
        <item x="49"/>
        <item x="48"/>
        <item x="47"/>
        <item x="46"/>
        <item x="45"/>
        <item x="44"/>
        <item x="43"/>
        <item x="42"/>
        <item x="41"/>
        <item x="40"/>
        <item x="39"/>
        <item x="38"/>
        <item x="37"/>
        <item x="36"/>
        <item x="35"/>
        <item x="34"/>
        <item x="33"/>
        <item x="32"/>
        <item x="31"/>
        <item x="30"/>
        <item x="29"/>
        <item x="28"/>
        <item x="27"/>
        <item x="26"/>
        <item x="25"/>
        <item x="24"/>
        <item x="23"/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  <item t="default"/>
      </items>
    </pivotField>
    <pivotField showAll="0">
      <items count="3">
        <item h="1" x="0"/>
        <item x="1"/>
        <item t="default"/>
      </items>
    </pivotField>
    <pivotField showAll="0">
      <items count="11">
        <item h="1" x="0"/>
        <item h="1" x="1"/>
        <item h="1" x="2"/>
        <item h="1" x="3"/>
        <item h="1" x="4"/>
        <item h="1" x="5"/>
        <item h="1" x="6"/>
        <item h="1" x="7"/>
        <item h="1" x="8"/>
        <item x="9"/>
        <item t="default"/>
      </items>
    </pivotField>
    <pivotField axis="axisCol" multipleItemSelectionAllowed="1" showAll="0">
      <items count="4">
        <item h="1" x="0"/>
        <item x="1"/>
        <item h="1" x="2"/>
        <item t="default"/>
      </items>
    </pivotField>
    <pivotField showAll="0"/>
    <pivotField axis="axisRow" showAll="0">
      <items count="7">
        <item x="3"/>
        <item x="4"/>
        <item x="1"/>
        <item x="2"/>
        <item x="0"/>
        <item x="5"/>
        <item t="default"/>
      </items>
    </pivotField>
    <pivotField dataField="1" showAll="0"/>
    <pivotField showAll="0"/>
    <pivotField showAll="0"/>
    <pivotField showAll="0"/>
    <pivotField showAll="0"/>
    <pivotField showAll="0"/>
    <pivotField showAl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5">
        <item x="0"/>
        <item x="1"/>
        <item x="2"/>
        <item x="3"/>
        <item t="default"/>
      </items>
    </pivotField>
  </pivotFields>
  <rowFields count="2">
    <field x="0"/>
    <field x="5"/>
  </rowFields>
  <rowItems count="4">
    <i>
      <x/>
    </i>
    <i r="1">
      <x v="2"/>
    </i>
    <i>
      <x v="2"/>
    </i>
    <i r="1">
      <x v="1"/>
    </i>
  </rowItems>
  <colFields count="1">
    <field x="3"/>
  </colFields>
  <colItems count="1">
    <i>
      <x v="1"/>
    </i>
  </colItems>
  <dataFields count="1">
    <dataField name="Détail factures" fld="6" baseField="5" baseItem="0" numFmtId="173"/>
  </dataFields>
  <pivotTableStyleInfo name="TCD Ermitage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A95CACD-319F-492F-80D8-42B3237D7347}" name="Ca mensuel" cacheId="45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5">
  <location ref="I17:J22" firstHeaderRow="1" firstDataRow="2" firstDataCol="1"/>
  <pivotFields count="15">
    <pivotField axis="axisRow" numFmtId="183" showAll="0" sortType="descending">
      <items count="278">
        <item x="276"/>
        <item x="275"/>
        <item x="274"/>
        <item x="272"/>
        <item x="273"/>
        <item x="271"/>
        <item x="270"/>
        <item x="269"/>
        <item x="268"/>
        <item x="267"/>
        <item x="266"/>
        <item x="265"/>
        <item x="264"/>
        <item x="263"/>
        <item x="262"/>
        <item x="261"/>
        <item x="260"/>
        <item x="259"/>
        <item x="258"/>
        <item x="257"/>
        <item x="256"/>
        <item x="255"/>
        <item x="254"/>
        <item x="253"/>
        <item x="252"/>
        <item x="251"/>
        <item x="250"/>
        <item x="249"/>
        <item x="248"/>
        <item x="247"/>
        <item x="246"/>
        <item x="245"/>
        <item x="244"/>
        <item x="243"/>
        <item x="242"/>
        <item x="241"/>
        <item x="240"/>
        <item x="239"/>
        <item x="238"/>
        <item x="237"/>
        <item x="236"/>
        <item x="235"/>
        <item x="234"/>
        <item x="233"/>
        <item x="232"/>
        <item x="231"/>
        <item x="230"/>
        <item x="229"/>
        <item x="228"/>
        <item x="227"/>
        <item x="226"/>
        <item x="225"/>
        <item x="224"/>
        <item x="223"/>
        <item x="222"/>
        <item x="221"/>
        <item x="220"/>
        <item x="219"/>
        <item x="218"/>
        <item x="217"/>
        <item x="216"/>
        <item x="215"/>
        <item x="214"/>
        <item x="213"/>
        <item x="212"/>
        <item x="211"/>
        <item x="210"/>
        <item x="209"/>
        <item x="208"/>
        <item x="207"/>
        <item x="206"/>
        <item x="205"/>
        <item x="204"/>
        <item x="203"/>
        <item x="202"/>
        <item x="201"/>
        <item x="200"/>
        <item x="199"/>
        <item x="198"/>
        <item x="197"/>
        <item x="196"/>
        <item x="195"/>
        <item x="194"/>
        <item x="193"/>
        <item x="192"/>
        <item x="191"/>
        <item x="190"/>
        <item x="189"/>
        <item x="188"/>
        <item x="187"/>
        <item x="186"/>
        <item x="185"/>
        <item x="184"/>
        <item x="183"/>
        <item x="182"/>
        <item x="181"/>
        <item x="180"/>
        <item x="179"/>
        <item x="178"/>
        <item x="177"/>
        <item x="176"/>
        <item x="175"/>
        <item x="174"/>
        <item x="173"/>
        <item x="172"/>
        <item x="171"/>
        <item x="170"/>
        <item x="169"/>
        <item x="168"/>
        <item x="167"/>
        <item x="166"/>
        <item x="165"/>
        <item x="164"/>
        <item x="163"/>
        <item x="162"/>
        <item x="161"/>
        <item x="160"/>
        <item x="159"/>
        <item x="158"/>
        <item x="157"/>
        <item x="156"/>
        <item x="155"/>
        <item x="154"/>
        <item x="153"/>
        <item x="152"/>
        <item x="151"/>
        <item x="150"/>
        <item x="149"/>
        <item x="148"/>
        <item x="147"/>
        <item x="146"/>
        <item x="145"/>
        <item x="144"/>
        <item x="143"/>
        <item x="142"/>
        <item x="141"/>
        <item x="140"/>
        <item x="139"/>
        <item x="138"/>
        <item x="137"/>
        <item x="136"/>
        <item x="135"/>
        <item x="134"/>
        <item x="133"/>
        <item x="132"/>
        <item x="131"/>
        <item x="130"/>
        <item x="129"/>
        <item x="128"/>
        <item x="127"/>
        <item x="126"/>
        <item x="125"/>
        <item x="124"/>
        <item x="123"/>
        <item x="122"/>
        <item x="121"/>
        <item x="120"/>
        <item x="119"/>
        <item x="118"/>
        <item x="117"/>
        <item x="116"/>
        <item x="115"/>
        <item x="114"/>
        <item x="113"/>
        <item x="112"/>
        <item x="111"/>
        <item x="110"/>
        <item x="109"/>
        <item x="108"/>
        <item x="107"/>
        <item x="106"/>
        <item x="105"/>
        <item x="104"/>
        <item x="103"/>
        <item x="102"/>
        <item x="101"/>
        <item x="100"/>
        <item x="99"/>
        <item x="98"/>
        <item x="97"/>
        <item x="96"/>
        <item x="95"/>
        <item x="94"/>
        <item x="93"/>
        <item x="92"/>
        <item x="91"/>
        <item x="90"/>
        <item x="89"/>
        <item x="88"/>
        <item x="87"/>
        <item x="86"/>
        <item x="85"/>
        <item x="84"/>
        <item x="83"/>
        <item x="82"/>
        <item x="81"/>
        <item x="80"/>
        <item x="79"/>
        <item x="78"/>
        <item x="77"/>
        <item x="76"/>
        <item x="75"/>
        <item x="74"/>
        <item x="73"/>
        <item x="72"/>
        <item x="71"/>
        <item x="70"/>
        <item x="69"/>
        <item x="68"/>
        <item x="67"/>
        <item x="66"/>
        <item x="65"/>
        <item x="64"/>
        <item x="63"/>
        <item x="62"/>
        <item x="61"/>
        <item x="60"/>
        <item x="59"/>
        <item x="58"/>
        <item x="57"/>
        <item x="56"/>
        <item x="55"/>
        <item x="54"/>
        <item x="53"/>
        <item x="52"/>
        <item x="51"/>
        <item x="50"/>
        <item x="49"/>
        <item x="48"/>
        <item x="47"/>
        <item x="46"/>
        <item x="45"/>
        <item x="44"/>
        <item x="43"/>
        <item x="42"/>
        <item x="41"/>
        <item x="40"/>
        <item x="39"/>
        <item x="38"/>
        <item x="37"/>
        <item x="36"/>
        <item x="35"/>
        <item x="34"/>
        <item x="33"/>
        <item x="32"/>
        <item x="31"/>
        <item x="30"/>
        <item x="29"/>
        <item x="28"/>
        <item x="27"/>
        <item x="26"/>
        <item x="25"/>
        <item x="24"/>
        <item x="23"/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  <item t="default"/>
      </items>
    </pivotField>
    <pivotField showAll="0">
      <items count="3">
        <item h="1" x="0"/>
        <item x="1"/>
        <item t="default"/>
      </items>
    </pivotField>
    <pivotField showAll="0">
      <items count="11">
        <item h="1" x="0"/>
        <item h="1" x="1"/>
        <item h="1" x="2"/>
        <item h="1" x="3"/>
        <item h="1" x="4"/>
        <item h="1" x="5"/>
        <item h="1" x="6"/>
        <item h="1" x="7"/>
        <item h="1" x="8"/>
        <item x="9"/>
        <item t="default"/>
      </items>
    </pivotField>
    <pivotField axis="axisCol" multipleItemSelectionAllowed="1" showAll="0">
      <items count="4">
        <item x="0"/>
        <item h="1" x="1"/>
        <item h="1" x="2"/>
        <item t="default"/>
      </items>
    </pivotField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showAll="0">
      <items count="5">
        <item sd="0" x="0"/>
        <item sd="0" x="1"/>
        <item sd="0" x="2"/>
        <item x="3"/>
        <item t="default"/>
      </items>
    </pivotField>
  </pivotFields>
  <rowFields count="1">
    <field x="0"/>
  </rowFields>
  <rowItems count="4">
    <i>
      <x v="1"/>
    </i>
    <i>
      <x v="2"/>
    </i>
    <i>
      <x v="3"/>
    </i>
    <i t="grand">
      <x/>
    </i>
  </rowItems>
  <colFields count="1">
    <field x="3"/>
  </colFields>
  <colItems count="1">
    <i>
      <x/>
    </i>
  </colItems>
  <dataFields count="1">
    <dataField name="Ca mensuel" fld="6" baseField="13" baseItem="1" numFmtId="17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TCD Ermitage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B210121-3E04-4FE2-8ACA-387787BDBF0F}" name="Inventaire_MoisChoisi" cacheId="37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3:H223" firstHeaderRow="1" firstDataRow="1" firstDataCol="7"/>
  <pivotFields count="13">
    <pivotField axis="axisRow" compact="0" outline="0" subtotalTop="0" showAll="0" sortType="ascending">
      <items count="12">
        <item m="1" x="10"/>
        <item m="1" x="9"/>
        <item x="0"/>
        <item x="1"/>
        <item x="2"/>
        <item x="3"/>
        <item x="4"/>
        <item x="6"/>
        <item m="1" x="7"/>
        <item x="5"/>
        <item m="1" x="8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11">
        <item x="1"/>
        <item x="2"/>
        <item x="3"/>
        <item x="4"/>
        <item x="5"/>
        <item m="1" x="8"/>
        <item m="1" x="9"/>
        <item m="1" x="10"/>
        <item x="0"/>
        <item x="7"/>
        <item x="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5">
        <item x="1"/>
        <item x="0"/>
        <item x="2"/>
        <item x="3"/>
        <item m="1" x="4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253">
        <item x="65"/>
        <item x="112"/>
        <item x="72"/>
        <item x="79"/>
        <item x="21"/>
        <item x="64"/>
        <item x="104"/>
        <item x="210"/>
        <item x="66"/>
        <item x="8"/>
        <item x="220"/>
        <item x="105"/>
        <item x="114"/>
        <item x="167"/>
        <item x="24"/>
        <item x="22"/>
        <item x="23"/>
        <item x="103"/>
        <item x="35"/>
        <item x="213"/>
        <item x="63"/>
        <item x="86"/>
        <item x="3"/>
        <item x="30"/>
        <item x="122"/>
        <item x="118"/>
        <item x="126"/>
        <item x="130"/>
        <item x="128"/>
        <item x="127"/>
        <item x="129"/>
        <item x="116"/>
        <item x="173"/>
        <item x="120"/>
        <item x="138"/>
        <item x="106"/>
        <item x="102"/>
        <item x="98"/>
        <item x="42"/>
        <item x="198"/>
        <item x="199"/>
        <item x="62"/>
        <item x="58"/>
        <item x="61"/>
        <item x="59"/>
        <item x="60"/>
        <item x="68"/>
        <item x="45"/>
        <item x="117"/>
        <item x="115"/>
        <item x="166"/>
        <item x="125"/>
        <item x="51"/>
        <item x="52"/>
        <item x="55"/>
        <item x="53"/>
        <item x="54"/>
        <item x="165"/>
        <item x="69"/>
        <item x="215"/>
        <item x="9"/>
        <item x="36"/>
        <item x="141"/>
        <item x="142"/>
        <item x="136"/>
        <item x="113"/>
        <item x="231"/>
        <item x="232"/>
        <item x="233"/>
        <item x="4"/>
        <item x="56"/>
        <item x="97"/>
        <item x="95"/>
        <item x="96"/>
        <item x="70"/>
        <item x="71"/>
        <item x="171"/>
        <item x="108"/>
        <item x="229"/>
        <item x="214"/>
        <item x="32"/>
        <item x="25"/>
        <item x="26"/>
        <item x="74"/>
        <item x="34"/>
        <item x="43"/>
        <item x="1"/>
        <item x="2"/>
        <item x="11"/>
        <item x="12"/>
        <item x="44"/>
        <item x="179"/>
        <item x="208"/>
        <item x="177"/>
        <item x="124"/>
        <item x="227"/>
        <item x="226"/>
        <item x="228"/>
        <item x="101"/>
        <item x="37"/>
        <item x="27"/>
        <item x="28"/>
        <item x="15"/>
        <item x="16"/>
        <item x="14"/>
        <item x="197"/>
        <item x="200"/>
        <item x="221"/>
        <item x="234"/>
        <item x="195"/>
        <item x="205"/>
        <item x="204"/>
        <item x="196"/>
        <item x="84"/>
        <item x="82"/>
        <item x="83"/>
        <item x="94"/>
        <item x="19"/>
        <item x="172"/>
        <item x="13"/>
        <item x="80"/>
        <item x="174"/>
        <item x="77"/>
        <item x="109"/>
        <item x="230"/>
        <item x="110"/>
        <item x="67"/>
        <item x="91"/>
        <item x="92"/>
        <item x="163"/>
        <item x="169"/>
        <item x="78"/>
        <item x="41"/>
        <item x="7"/>
        <item x="123"/>
        <item x="235"/>
        <item x="33"/>
        <item x="90"/>
        <item x="57"/>
        <item x="206"/>
        <item x="185"/>
        <item x="47"/>
        <item x="46"/>
        <item x="187"/>
        <item x="193"/>
        <item x="186"/>
        <item x="189"/>
        <item x="225"/>
        <item x="188"/>
        <item x="194"/>
        <item x="192"/>
        <item x="190"/>
        <item x="191"/>
        <item x="209"/>
        <item x="222"/>
        <item x="203"/>
        <item x="201"/>
        <item x="202"/>
        <item x="40"/>
        <item x="39"/>
        <item x="176"/>
        <item x="224"/>
        <item x="223"/>
        <item x="184"/>
        <item x="183"/>
        <item x="119"/>
        <item x="132"/>
        <item x="139"/>
        <item x="135"/>
        <item x="99"/>
        <item x="100"/>
        <item x="168"/>
        <item x="107"/>
        <item x="5"/>
        <item x="6"/>
        <item x="217"/>
        <item x="81"/>
        <item x="131"/>
        <item x="137"/>
        <item x="87"/>
        <item x="89"/>
        <item x="88"/>
        <item x="207"/>
        <item x="111"/>
        <item x="10"/>
        <item x="93"/>
        <item x="73"/>
        <item x="164"/>
        <item x="75"/>
        <item x="140"/>
        <item x="133"/>
        <item x="170"/>
        <item x="181"/>
        <item x="182"/>
        <item x="180"/>
        <item x="175"/>
        <item x="178"/>
        <item x="152"/>
        <item x="219"/>
        <item x="158"/>
        <item x="157"/>
        <item x="161"/>
        <item x="144"/>
        <item x="148"/>
        <item x="151"/>
        <item x="155"/>
        <item x="145"/>
        <item x="160"/>
        <item x="143"/>
        <item x="159"/>
        <item x="146"/>
        <item x="149"/>
        <item x="147"/>
        <item x="218"/>
        <item x="150"/>
        <item x="156"/>
        <item x="153"/>
        <item x="76"/>
        <item x="216"/>
        <item x="38"/>
        <item x="31"/>
        <item x="212"/>
        <item x="85"/>
        <item x="121"/>
        <item x="154"/>
        <item x="162"/>
        <item x="134"/>
        <item x="48"/>
        <item x="49"/>
        <item x="50"/>
        <item x="20"/>
        <item x="17"/>
        <item x="211"/>
        <item x="18"/>
        <item x="29"/>
        <item x="0"/>
        <item x="236"/>
        <item x="237"/>
        <item x="238"/>
        <item x="239"/>
        <item m="1" x="252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276">
        <item x="125"/>
        <item x="126"/>
        <item x="127"/>
        <item x="128"/>
        <item x="129"/>
        <item x="165"/>
        <item x="166"/>
        <item x="167"/>
        <item x="168"/>
        <item x="169"/>
        <item x="170"/>
        <item x="171"/>
        <item x="172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63"/>
        <item x="164"/>
        <item x="175"/>
        <item x="176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219"/>
        <item x="198"/>
        <item x="130"/>
        <item x="173"/>
        <item x="154"/>
        <item x="131"/>
        <item m="1" x="274"/>
        <item x="221"/>
        <item x="200"/>
        <item x="209"/>
        <item x="201"/>
        <item x="202"/>
        <item x="203"/>
        <item x="222"/>
        <item x="204"/>
        <item x="205"/>
        <item x="206"/>
        <item x="207"/>
        <item x="224"/>
        <item m="1" x="264"/>
        <item x="208"/>
        <item x="155"/>
        <item x="156"/>
        <item x="157"/>
        <item x="158"/>
        <item x="159"/>
        <item x="160"/>
        <item x="161"/>
        <item m="1" x="257"/>
        <item x="162"/>
        <item x="95"/>
        <item x="96"/>
        <item x="97"/>
        <item x="214"/>
        <item x="98"/>
        <item x="215"/>
        <item x="104"/>
        <item m="1" x="273"/>
        <item x="99"/>
        <item x="100"/>
        <item x="101"/>
        <item x="106"/>
        <item x="102"/>
        <item x="103"/>
        <item x="107"/>
        <item x="108"/>
        <item x="109"/>
        <item x="110"/>
        <item x="111"/>
        <item x="112"/>
        <item x="113"/>
        <item x="74"/>
        <item x="84"/>
        <item x="82"/>
        <item x="83"/>
        <item x="94"/>
        <item x="80"/>
        <item x="77"/>
        <item x="67"/>
        <item x="91"/>
        <item x="92"/>
        <item x="78"/>
        <item x="90"/>
        <item x="81"/>
        <item x="87"/>
        <item x="89"/>
        <item x="88"/>
        <item x="93"/>
        <item x="73"/>
        <item x="75"/>
        <item x="76"/>
        <item x="85"/>
        <item x="64"/>
        <item x="63"/>
        <item x="62"/>
        <item x="61"/>
        <item x="58"/>
        <item x="59"/>
        <item x="60"/>
        <item x="51"/>
        <item x="52"/>
        <item x="55"/>
        <item x="53"/>
        <item x="54"/>
        <item x="56"/>
        <item x="57"/>
        <item x="42"/>
        <item x="45"/>
        <item x="43"/>
        <item x="44"/>
        <item x="41"/>
        <item x="47"/>
        <item x="46"/>
        <item x="40"/>
        <item x="39"/>
        <item x="38"/>
        <item x="48"/>
        <item x="49"/>
        <item x="50"/>
        <item x="21"/>
        <item x="8"/>
        <item x="24"/>
        <item x="22"/>
        <item x="23"/>
        <item x="35"/>
        <item x="3"/>
        <item x="30"/>
        <item x="9"/>
        <item x="36"/>
        <item x="4"/>
        <item x="32"/>
        <item x="25"/>
        <item x="26"/>
        <item x="34"/>
        <item x="1"/>
        <item x="2"/>
        <item x="11"/>
        <item x="12"/>
        <item x="37"/>
        <item x="28"/>
        <item x="27"/>
        <item x="15"/>
        <item x="16"/>
        <item x="14"/>
        <item x="19"/>
        <item x="13"/>
        <item x="7"/>
        <item x="33"/>
        <item x="5"/>
        <item x="6"/>
        <item x="10"/>
        <item x="31"/>
        <item x="20"/>
        <item x="17"/>
        <item x="18"/>
        <item x="29"/>
        <item x="0"/>
        <item m="1" x="275"/>
        <item x="225"/>
        <item x="65"/>
        <item x="72"/>
        <item x="79"/>
        <item x="66"/>
        <item x="86"/>
        <item x="68"/>
        <item x="69"/>
        <item x="70"/>
        <item x="71"/>
        <item x="199"/>
        <item m="1" x="259"/>
        <item m="1" x="260"/>
        <item x="218"/>
        <item m="1" x="253"/>
        <item m="1" x="254"/>
        <item m="1" x="262"/>
        <item x="223"/>
        <item m="1" x="261"/>
        <item m="1" x="255"/>
        <item x="212"/>
        <item m="1" x="252"/>
        <item m="1" x="265"/>
        <item m="1" x="266"/>
        <item m="1" x="267"/>
        <item m="1" x="268"/>
        <item m="1" x="269"/>
        <item m="1" x="270"/>
        <item m="1" x="271"/>
        <item m="1" x="272"/>
        <item x="177"/>
        <item x="174"/>
        <item m="1" x="256"/>
        <item x="105"/>
        <item m="1" x="263"/>
        <item m="1" x="258"/>
        <item x="210"/>
        <item x="211"/>
        <item x="213"/>
        <item x="217"/>
        <item x="220"/>
        <item x="216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4" outline="0" subtotalTop="0" showAll="0" defaultSubtotal="0">
      <items count="232">
        <item x="2"/>
        <item x="3"/>
        <item x="38"/>
        <item x="53"/>
        <item x="110"/>
        <item x="78"/>
        <item x="93"/>
        <item x="72"/>
        <item x="69"/>
        <item x="94"/>
        <item x="57"/>
        <item x="61"/>
        <item x="103"/>
        <item x="68"/>
        <item x="67"/>
        <item x="222"/>
        <item x="112"/>
        <item x="73"/>
        <item x="65"/>
        <item m="1" x="231"/>
        <item x="79"/>
        <item m="1" x="228"/>
        <item x="59"/>
        <item x="111"/>
        <item x="87"/>
        <item x="92"/>
        <item x="86"/>
        <item x="63"/>
        <item x="146"/>
        <item x="97"/>
        <item x="62"/>
        <item x="99"/>
        <item x="66"/>
        <item x="90"/>
        <item x="64"/>
        <item x="113"/>
        <item x="70"/>
        <item x="101"/>
        <item x="81"/>
        <item x="58"/>
        <item x="74"/>
        <item x="96"/>
        <item x="77"/>
        <item x="98"/>
        <item x="76"/>
        <item x="91"/>
        <item x="88"/>
        <item x="80"/>
        <item x="104"/>
        <item x="102"/>
        <item x="95"/>
        <item x="114"/>
        <item x="89"/>
        <item x="105"/>
        <item m="1" x="230"/>
        <item x="71"/>
        <item x="100"/>
        <item x="106"/>
        <item x="82"/>
        <item m="1" x="229"/>
        <item x="109"/>
        <item x="107"/>
        <item x="75"/>
        <item m="1" x="226"/>
        <item x="108"/>
        <item x="32"/>
        <item x="54"/>
        <item m="1" x="227"/>
        <item x="56"/>
        <item x="1"/>
        <item x="55"/>
        <item x="44"/>
        <item x="19"/>
        <item x="33"/>
        <item x="60"/>
        <item x="23"/>
        <item x="18"/>
        <item x="26"/>
        <item x="83"/>
        <item x="39"/>
        <item x="84"/>
        <item x="85"/>
        <item x="34"/>
        <item m="1" x="225"/>
        <item x="43"/>
        <item x="0"/>
        <item x="4"/>
        <item x="49"/>
        <item x="31"/>
        <item x="48"/>
        <item x="46"/>
        <item x="16"/>
        <item x="52"/>
        <item x="51"/>
        <item x="45"/>
        <item x="50"/>
        <item x="37"/>
        <item x="22"/>
        <item x="36"/>
        <item x="35"/>
        <item x="30"/>
        <item x="7"/>
        <item x="13"/>
        <item x="27"/>
        <item x="8"/>
        <item x="25"/>
        <item x="21"/>
        <item x="28"/>
        <item x="29"/>
        <item x="24"/>
        <item x="10"/>
        <item x="11"/>
        <item x="12"/>
        <item x="6"/>
        <item x="20"/>
        <item x="5"/>
        <item x="9"/>
        <item x="14"/>
        <item x="15"/>
        <item x="17"/>
        <item x="47"/>
        <item x="40"/>
        <item x="41"/>
        <item x="42"/>
        <item x="190"/>
        <item x="142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m="1" x="223"/>
        <item x="133"/>
        <item x="134"/>
        <item x="135"/>
        <item x="136"/>
        <item x="137"/>
        <item x="138"/>
        <item x="139"/>
        <item x="140"/>
        <item x="141"/>
        <item x="143"/>
        <item x="144"/>
        <item x="145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m="1" x="224"/>
        <item x="132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3" outline="0" subtotalTop="0" showAll="0" defaultSubtotal="0">
      <items count="407">
        <item m="1" x="334"/>
        <item m="1" x="358"/>
        <item m="1" x="337"/>
        <item m="1" x="357"/>
        <item m="1" x="360"/>
        <item m="1" x="382"/>
        <item m="1" x="365"/>
        <item m="1" x="363"/>
        <item m="1" x="364"/>
        <item m="1" x="370"/>
        <item m="1" x="333"/>
        <item m="1" x="335"/>
        <item m="1" x="366"/>
        <item m="1" x="369"/>
        <item m="1" x="338"/>
        <item m="1" x="348"/>
        <item m="1" x="371"/>
        <item m="1" x="340"/>
        <item m="1" x="286"/>
        <item m="1" x="342"/>
        <item m="1" x="341"/>
        <item m="1" x="339"/>
        <item m="1" x="352"/>
        <item m="1" x="353"/>
        <item m="1" x="368"/>
        <item m="1" x="354"/>
        <item m="1" x="336"/>
        <item m="1" x="351"/>
        <item m="1" x="345"/>
        <item m="1" x="343"/>
        <item m="1" x="361"/>
        <item m="1" x="356"/>
        <item m="1" x="344"/>
        <item m="1" x="350"/>
        <item m="1" x="331"/>
        <item m="1" x="349"/>
        <item m="1" x="362"/>
        <item m="1" x="359"/>
        <item m="1" x="315"/>
        <item m="1" x="355"/>
        <item m="1" x="347"/>
        <item m="1" x="346"/>
        <item m="1" x="324"/>
        <item m="1" x="323"/>
        <item m="1" x="317"/>
        <item m="1" x="308"/>
        <item m="1" x="332"/>
        <item m="1" x="309"/>
        <item m="1" x="389"/>
        <item m="1" x="316"/>
        <item m="1" x="367"/>
        <item m="1" x="387"/>
        <item m="1" x="326"/>
        <item m="1" x="386"/>
        <item m="1" x="372"/>
        <item m="1" x="379"/>
        <item m="1" x="373"/>
        <item m="1" x="383"/>
        <item m="1" x="377"/>
        <item m="1" x="297"/>
        <item m="1" x="388"/>
        <item m="1" x="384"/>
        <item m="1" x="376"/>
        <item m="1" x="318"/>
        <item m="1" x="378"/>
        <item m="1" x="375"/>
        <item m="1" x="380"/>
        <item m="1" x="310"/>
        <item m="1" x="374"/>
        <item m="1" x="385"/>
        <item m="1" x="381"/>
        <item m="1" x="325"/>
        <item m="1" x="307"/>
        <item m="1" x="319"/>
        <item m="1" x="314"/>
        <item m="1" x="330"/>
        <item m="1" x="322"/>
        <item m="1" x="329"/>
        <item m="1" x="311"/>
        <item m="1" x="320"/>
        <item m="1" x="328"/>
        <item m="1" x="313"/>
        <item m="1" x="327"/>
        <item m="1" x="312"/>
        <item m="1" x="321"/>
        <item m="1" x="390"/>
        <item m="1" x="391"/>
        <item m="1" x="392"/>
        <item m="1" x="393"/>
        <item m="1" x="394"/>
        <item m="1" x="395"/>
        <item m="1" x="396"/>
        <item m="1" x="397"/>
        <item m="1" x="398"/>
        <item m="1" x="399"/>
        <item m="1" x="400"/>
        <item m="1" x="401"/>
        <item m="1" x="402"/>
        <item m="1" x="403"/>
        <item m="1" x="404"/>
        <item m="1" x="405"/>
        <item m="1" x="406"/>
        <item m="1" x="300"/>
        <item m="1" x="301"/>
        <item m="1" x="302"/>
        <item m="1" x="303"/>
        <item m="1" x="304"/>
        <item m="1" x="305"/>
        <item m="1" x="306"/>
        <item m="1" x="298"/>
        <item m="1" x="299"/>
        <item m="1" x="217"/>
        <item m="1" x="218"/>
        <item m="1" x="219"/>
        <item m="1" x="220"/>
        <item m="1" x="221"/>
        <item m="1" x="222"/>
        <item m="1" x="223"/>
        <item m="1" x="285"/>
        <item m="1" x="224"/>
        <item m="1" x="225"/>
        <item m="1" x="226"/>
        <item m="1" x="227"/>
        <item m="1" x="228"/>
        <item m="1" x="229"/>
        <item m="1" x="230"/>
        <item m="1" x="231"/>
        <item m="1" x="232"/>
        <item m="1" x="233"/>
        <item m="1" x="234"/>
        <item m="1" x="235"/>
        <item m="1" x="236"/>
        <item m="1" x="237"/>
        <item m="1" x="238"/>
        <item m="1" x="239"/>
        <item m="1" x="240"/>
        <item m="1" x="241"/>
        <item m="1" x="242"/>
        <item m="1" x="243"/>
        <item m="1" x="244"/>
        <item m="1" x="245"/>
        <item m="1" x="246"/>
        <item m="1" x="247"/>
        <item m="1" x="248"/>
        <item m="1" x="249"/>
        <item m="1" x="250"/>
        <item m="1" x="251"/>
        <item m="1" x="252"/>
        <item m="1" x="253"/>
        <item m="1" x="254"/>
        <item m="1" x="255"/>
        <item m="1" x="256"/>
        <item m="1" x="257"/>
        <item m="1" x="258"/>
        <item m="1" x="259"/>
        <item m="1" x="260"/>
        <item m="1" x="261"/>
        <item m="1" x="262"/>
        <item m="1" x="263"/>
        <item m="1" x="264"/>
        <item m="1" x="265"/>
        <item m="1" x="266"/>
        <item m="1" x="267"/>
        <item m="1" x="268"/>
        <item m="1" x="269"/>
        <item m="1" x="270"/>
        <item m="1" x="271"/>
        <item m="1" x="272"/>
        <item m="1" x="273"/>
        <item m="1" x="274"/>
        <item m="1" x="275"/>
        <item m="1" x="276"/>
        <item m="1" x="277"/>
        <item m="1" x="278"/>
        <item m="1" x="279"/>
        <item m="1" x="280"/>
        <item m="1" x="281"/>
        <item m="1" x="282"/>
        <item m="1" x="283"/>
        <item m="1" x="284"/>
        <item m="1" x="287"/>
        <item m="1" x="288"/>
        <item m="1" x="289"/>
        <item m="1" x="290"/>
        <item m="1" x="291"/>
        <item m="1" x="292"/>
        <item m="1" x="293"/>
        <item m="1" x="294"/>
        <item m="1" x="295"/>
        <item m="1" x="296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ubtotalTop="0" showAll="0">
      <items count="29">
        <item h="1" m="1" x="27"/>
        <item h="1" m="1" x="10"/>
        <item h="1" m="1" x="11"/>
        <item h="1" m="1" x="12"/>
        <item h="1" m="1" x="13"/>
        <item h="1" m="1" x="14"/>
        <item h="1" m="1" x="26"/>
        <item h="1" m="1" x="15"/>
        <item h="1" m="1" x="16"/>
        <item h="1" m="1" x="17"/>
        <item h="1" m="1" x="18"/>
        <item h="1" m="1" x="19"/>
        <item h="1" m="1" x="20"/>
        <item h="1" m="1" x="21"/>
        <item h="1" m="1" x="22"/>
        <item h="1" m="1" x="23"/>
        <item h="1" m="1" x="24"/>
        <item h="1" m="1" x="8"/>
        <item h="1" m="1" x="25"/>
        <item h="1" m="1" x="9"/>
        <item h="1" x="2"/>
        <item h="1" x="3"/>
        <item h="1" x="4"/>
        <item h="1" x="0"/>
        <item h="1" x="1"/>
        <item h="1" x="5"/>
        <item h="1" x="6"/>
        <item x="7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numFmtId="177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>
      <items count="5">
        <item h="1" m="1" x="3"/>
        <item h="1" m="1" x="2"/>
        <item h="1" x="0"/>
        <item x="1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>
      <items count="5">
        <item x="1"/>
        <item x="2"/>
        <item x="0"/>
        <item x="3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7">
    <field x="0"/>
    <field x="2"/>
    <field x="1"/>
    <field x="3"/>
    <field x="5"/>
    <field x="7"/>
    <field x="6"/>
  </rowFields>
  <rowItems count="220">
    <i>
      <x v="2"/>
      <x v="1"/>
      <x v="8"/>
      <x v="4"/>
      <x v="169"/>
      <x v="211"/>
      <x v="126"/>
    </i>
    <i r="3">
      <x v="9"/>
      <x v="170"/>
      <x v="198"/>
      <x v="98"/>
    </i>
    <i r="3">
      <x v="14"/>
      <x v="171"/>
      <x v="214"/>
      <x v="88"/>
    </i>
    <i r="3">
      <x v="15"/>
      <x v="172"/>
      <x v="212"/>
      <x v="111"/>
    </i>
    <i r="3">
      <x v="16"/>
      <x v="173"/>
      <x v="213"/>
      <x v="100"/>
    </i>
    <i r="3">
      <x v="18"/>
      <x v="174"/>
      <x v="225"/>
      <x v="98"/>
    </i>
    <i r="3">
      <x v="22"/>
      <x v="175"/>
      <x v="193"/>
      <x v="86"/>
    </i>
    <i r="3">
      <x v="23"/>
      <x v="176"/>
      <x v="220"/>
      <x v="106"/>
    </i>
    <i r="3">
      <x v="60"/>
      <x v="177"/>
      <x v="199"/>
      <x v="114"/>
    </i>
    <i r="3">
      <x v="61"/>
      <x v="178"/>
      <x v="226"/>
      <x/>
    </i>
    <i r="3">
      <x v="69"/>
      <x v="179"/>
      <x v="194"/>
      <x v="86"/>
    </i>
    <i r="3">
      <x v="80"/>
      <x v="180"/>
      <x v="222"/>
      <x v="176"/>
    </i>
    <i r="3">
      <x v="81"/>
      <x v="181"/>
      <x v="215"/>
      <x v="69"/>
    </i>
    <i r="3">
      <x v="82"/>
      <x v="182"/>
      <x v="216"/>
      <x v="132"/>
    </i>
    <i r="3">
      <x v="84"/>
      <x v="183"/>
      <x v="224"/>
      <x v="106"/>
    </i>
    <i r="3">
      <x v="86"/>
      <x v="184"/>
      <x v="191"/>
      <x v="69"/>
    </i>
    <i r="3">
      <x v="87"/>
      <x v="185"/>
      <x v="192"/>
      <x/>
    </i>
    <i r="3">
      <x v="88"/>
      <x v="186"/>
      <x v="201"/>
      <x v="220"/>
    </i>
    <i r="3">
      <x v="89"/>
      <x v="187"/>
      <x v="202"/>
      <x v="113"/>
    </i>
    <i r="3">
      <x v="99"/>
      <x v="188"/>
      <x v="227"/>
      <x v="176"/>
    </i>
    <i r="3">
      <x v="100"/>
      <x v="190"/>
      <x v="217"/>
      <x v="222"/>
    </i>
    <i r="3">
      <x v="101"/>
      <x v="189"/>
      <x v="218"/>
      <x/>
    </i>
    <i r="3">
      <x v="103"/>
      <x v="192"/>
      <x v="206"/>
      <x/>
    </i>
    <i r="3">
      <x v="104"/>
      <x v="193"/>
      <x v="204"/>
      <x v="221"/>
    </i>
    <i r="3">
      <x v="117"/>
      <x v="194"/>
      <x v="209"/>
      <x v="98"/>
    </i>
    <i r="3">
      <x v="119"/>
      <x v="195"/>
      <x v="203"/>
      <x v="65"/>
    </i>
    <i r="3">
      <x v="133"/>
      <x v="196"/>
      <x v="197"/>
      <x v="114"/>
    </i>
    <i r="3">
      <x v="136"/>
      <x v="197"/>
      <x v="223"/>
      <x v="176"/>
    </i>
    <i r="3">
      <x v="173"/>
      <x v="198"/>
      <x v="195"/>
      <x v="86"/>
    </i>
    <i r="3">
      <x v="174"/>
      <x v="199"/>
      <x v="196"/>
      <x v="1"/>
    </i>
    <i r="3">
      <x v="184"/>
      <x v="200"/>
      <x v="200"/>
      <x v="110"/>
    </i>
    <i r="3">
      <x v="220"/>
      <x v="201"/>
      <x v="221"/>
      <x v="1"/>
    </i>
    <i r="3">
      <x v="230"/>
      <x v="202"/>
      <x v="210"/>
      <x v="87"/>
    </i>
    <i r="3">
      <x v="231"/>
      <x v="203"/>
      <x v="207"/>
      <x/>
    </i>
    <i r="3">
      <x v="234"/>
      <x v="205"/>
      <x v="219"/>
      <x/>
    </i>
    <i r="3">
      <x v="235"/>
      <x v="206"/>
      <x v="190"/>
      <x v="176"/>
    </i>
    <i r="1">
      <x v="2"/>
      <x v="8"/>
      <x v="7"/>
      <x v="244"/>
      <x v="376"/>
      <x v="4"/>
    </i>
    <i r="3">
      <x v="232"/>
      <x v="245"/>
      <x v="208"/>
      <x v="69"/>
    </i>
    <i r="3">
      <x v="237"/>
      <x v="261"/>
      <x v="398"/>
      <x v="130"/>
    </i>
    <i t="default">
      <x v="2"/>
    </i>
    <i>
      <x v="3"/>
      <x v="1"/>
      <x v="8"/>
      <x v="38"/>
      <x v="156"/>
      <x v="231"/>
      <x v="140"/>
    </i>
    <i r="3">
      <x v="47"/>
      <x v="157"/>
      <x v="234"/>
      <x v="1"/>
    </i>
    <i r="3">
      <x v="85"/>
      <x v="158"/>
      <x v="232"/>
      <x v="114"/>
    </i>
    <i r="3">
      <x v="90"/>
      <x v="159"/>
      <x v="233"/>
      <x v="134"/>
    </i>
    <i r="3">
      <x v="132"/>
      <x v="160"/>
      <x v="230"/>
      <x v="75"/>
    </i>
    <i r="3">
      <x v="141"/>
      <x v="161"/>
      <x v="236"/>
      <x v="223"/>
    </i>
    <i r="3">
      <x v="142"/>
      <x v="162"/>
      <x v="235"/>
      <x v="86"/>
    </i>
    <i r="3">
      <x v="158"/>
      <x v="163"/>
      <x v="230"/>
      <x v="86"/>
    </i>
    <i r="3">
      <x v="159"/>
      <x v="164"/>
      <x v="229"/>
      <x v="1"/>
    </i>
    <i r="3">
      <x v="219"/>
      <x v="165"/>
      <x v="228"/>
      <x v="176"/>
    </i>
    <i r="3">
      <x v="227"/>
      <x v="166"/>
      <x v="237"/>
      <x v="4"/>
    </i>
    <i r="3">
      <x v="228"/>
      <x v="167"/>
      <x v="233"/>
      <x v="105"/>
    </i>
    <i r="3">
      <x v="229"/>
      <x v="168"/>
      <x v="238"/>
      <x v="90"/>
    </i>
    <i r="1">
      <x v="2"/>
      <x v="8"/>
      <x v="78"/>
      <x v="253"/>
      <x v="392"/>
      <x/>
    </i>
    <i t="default">
      <x v="3"/>
    </i>
    <i>
      <x v="4"/>
      <x v="1"/>
      <x v="8"/>
      <x v="5"/>
      <x v="142"/>
      <x v="252"/>
      <x/>
    </i>
    <i r="3">
      <x v="20"/>
      <x v="143"/>
      <x v="251"/>
      <x/>
    </i>
    <i r="3">
      <x v="41"/>
      <x v="144"/>
      <x v="250"/>
      <x v="98"/>
    </i>
    <i r="3">
      <x v="42"/>
      <x v="146"/>
      <x v="246"/>
      <x v="100"/>
    </i>
    <i r="3">
      <x v="43"/>
      <x v="145"/>
      <x v="249"/>
      <x v="1"/>
    </i>
    <i r="3">
      <x v="44"/>
      <x v="147"/>
      <x v="247"/>
      <x v="206"/>
    </i>
    <i r="3">
      <x v="45"/>
      <x v="148"/>
      <x v="248"/>
      <x v="2"/>
    </i>
    <i r="3">
      <x v="52"/>
      <x v="149"/>
      <x v="239"/>
      <x v="118"/>
    </i>
    <i r="3">
      <x v="53"/>
      <x v="150"/>
      <x v="240"/>
      <x v="100"/>
    </i>
    <i r="3">
      <x v="54"/>
      <x v="151"/>
      <x v="243"/>
      <x v="75"/>
    </i>
    <i r="3">
      <x v="55"/>
      <x v="152"/>
      <x v="241"/>
      <x v="1"/>
    </i>
    <i r="3">
      <x v="56"/>
      <x v="153"/>
      <x v="242"/>
      <x v="113"/>
    </i>
    <i r="3">
      <x v="70"/>
      <x v="154"/>
      <x v="244"/>
      <x v="106"/>
    </i>
    <i t="default">
      <x v="4"/>
    </i>
    <i>
      <x v="5"/>
      <x v="1"/>
      <x v="8"/>
      <x/>
      <x v="209"/>
      <x v="253"/>
      <x v="108"/>
    </i>
    <i r="3">
      <x v="2"/>
      <x v="210"/>
      <x v="260"/>
      <x v="92"/>
    </i>
    <i r="3">
      <x v="3"/>
      <x v="211"/>
      <x v="267"/>
      <x v="225"/>
    </i>
    <i r="3">
      <x v="8"/>
      <x v="212"/>
      <x v="254"/>
      <x v="105"/>
    </i>
    <i r="3">
      <x v="21"/>
      <x v="213"/>
      <x v="273"/>
      <x v="176"/>
    </i>
    <i r="3">
      <x v="46"/>
      <x v="214"/>
      <x v="256"/>
      <x v="4"/>
    </i>
    <i r="3">
      <x v="58"/>
      <x v="215"/>
      <x v="257"/>
      <x v="105"/>
    </i>
    <i r="3">
      <x v="74"/>
      <x v="216"/>
      <x v="258"/>
      <x v="224"/>
    </i>
    <i r="3">
      <x v="75"/>
      <x v="217"/>
      <x v="259"/>
      <x v="116"/>
    </i>
    <i r="3">
      <x v="83"/>
      <x v="121"/>
      <x v="262"/>
      <x v="179"/>
    </i>
    <i r="3">
      <x v="114"/>
      <x v="123"/>
      <x v="270"/>
      <x v="127"/>
    </i>
    <i r="3">
      <x v="115"/>
      <x v="124"/>
      <x v="270"/>
      <x v="114"/>
    </i>
    <i r="3">
      <x v="116"/>
      <x v="125"/>
      <x v="279"/>
      <x v="98"/>
    </i>
    <i r="3">
      <x v="120"/>
      <x v="126"/>
      <x v="268"/>
      <x v="110"/>
    </i>
    <i r="3">
      <x v="126"/>
      <x v="128"/>
      <x v="255"/>
      <x v="79"/>
    </i>
    <i r="3">
      <x v="127"/>
      <x v="129"/>
      <x v="276"/>
      <x v="1"/>
    </i>
    <i r="3">
      <x v="128"/>
      <x v="130"/>
      <x v="277"/>
      <x v="159"/>
    </i>
    <i r="3">
      <x v="131"/>
      <x v="131"/>
      <x v="266"/>
      <x v="73"/>
    </i>
    <i r="3">
      <x v="137"/>
      <x v="132"/>
      <x v="275"/>
      <x v="82"/>
    </i>
    <i r="3">
      <x v="176"/>
      <x v="133"/>
      <x v="269"/>
      <x/>
    </i>
    <i r="3">
      <x v="179"/>
      <x v="134"/>
      <x v="274"/>
      <x v="108"/>
    </i>
    <i r="3">
      <x v="180"/>
      <x v="135"/>
      <x v="274"/>
      <x v="88"/>
    </i>
    <i r="3">
      <x v="181"/>
      <x v="136"/>
      <x v="274"/>
      <x v="222"/>
    </i>
    <i r="3">
      <x v="185"/>
      <x v="137"/>
      <x v="278"/>
      <x v="100"/>
    </i>
    <i r="3">
      <x v="186"/>
      <x v="138"/>
      <x v="261"/>
      <x v="223"/>
    </i>
    <i r="3">
      <x v="188"/>
      <x v="139"/>
      <x v="263"/>
      <x v="84"/>
    </i>
    <i r="3">
      <x v="217"/>
      <x v="140"/>
      <x v="264"/>
      <x v="99"/>
    </i>
    <i r="3">
      <x v="222"/>
      <x v="141"/>
      <x v="272"/>
      <x/>
    </i>
    <i r="1">
      <x v="2"/>
      <x v="8"/>
      <x v="124"/>
      <x v="254"/>
      <x v="393"/>
      <x v="1"/>
    </i>
    <i r="3">
      <x v="248"/>
      <x v="271"/>
      <x v="404"/>
      <x v="4"/>
    </i>
    <i t="default">
      <x v="5"/>
    </i>
    <i>
      <x v="6"/>
      <x v="1"/>
      <x v="8"/>
      <x v="1"/>
      <x v="119"/>
      <x v="297"/>
      <x v="114"/>
    </i>
    <i r="3">
      <x v="6"/>
      <x v="106"/>
      <x v="289"/>
      <x v="226"/>
    </i>
    <i r="3">
      <x v="11"/>
      <x v="241"/>
      <x v="290"/>
      <x v="22"/>
    </i>
    <i r="3">
      <x v="17"/>
      <x v="113"/>
      <x v="288"/>
      <x v="4"/>
    </i>
    <i r="3">
      <x v="19"/>
      <x v="246"/>
      <x v="378"/>
      <x v="4"/>
    </i>
    <i r="3">
      <x v="36"/>
      <x v="112"/>
      <x v="287"/>
      <x v="110"/>
    </i>
    <i r="3">
      <x v="37"/>
      <x v="104"/>
      <x v="283"/>
      <x v="209"/>
    </i>
    <i r="3">
      <x v="59"/>
      <x v="105"/>
      <x v="380"/>
      <x v="42"/>
    </i>
    <i r="3">
      <x v="71"/>
      <x v="102"/>
      <x v="282"/>
      <x/>
    </i>
    <i r="3">
      <x v="72"/>
      <x v="100"/>
      <x v="280"/>
      <x v="2"/>
    </i>
    <i r="3">
      <x v="77"/>
      <x v="115"/>
      <x v="293"/>
      <x v="227"/>
    </i>
    <i r="3">
      <x v="79"/>
      <x v="103"/>
      <x v="379"/>
      <x/>
    </i>
    <i r="3">
      <x v="98"/>
      <x v="110"/>
      <x v="286"/>
      <x v="18"/>
    </i>
    <i r="3">
      <x v="123"/>
      <x v="116"/>
      <x v="294"/>
      <x v="110"/>
    </i>
    <i r="3">
      <x v="125"/>
      <x v="117"/>
      <x v="295"/>
      <x v="1"/>
    </i>
    <i r="3">
      <x v="169"/>
      <x v="108"/>
      <x v="284"/>
      <x v="86"/>
    </i>
    <i r="3">
      <x v="172"/>
      <x v="114"/>
      <x v="292"/>
      <x/>
    </i>
    <i r="3">
      <x v="183"/>
      <x v="118"/>
      <x v="296"/>
      <x v="114"/>
    </i>
    <i r="3">
      <x v="221"/>
      <x v="228"/>
      <x v="377"/>
      <x v="1"/>
    </i>
    <i r="1">
      <x v="2"/>
      <x v="8"/>
      <x v="218"/>
      <x v="249"/>
      <x v="381"/>
      <x v="4"/>
    </i>
    <i t="default">
      <x v="6"/>
    </i>
    <i>
      <x v="7"/>
      <x v="2"/>
      <x v="8"/>
      <x v="247"/>
      <x v="270"/>
      <x v="403"/>
      <x v="1"/>
    </i>
    <i t="default">
      <x v="7"/>
    </i>
    <i>
      <x v="9"/>
      <x/>
      <x/>
      <x v="12"/>
      <x v="13"/>
      <x v="299"/>
      <x/>
    </i>
    <i r="3">
      <x v="24"/>
      <x v="21"/>
      <x v="306"/>
      <x/>
    </i>
    <i r="3">
      <x v="25"/>
      <x v="17"/>
      <x v="303"/>
      <x v="193"/>
    </i>
    <i r="3">
      <x v="31"/>
      <x v="15"/>
      <x v="301"/>
      <x v="25"/>
    </i>
    <i r="3">
      <x v="33"/>
      <x v="19"/>
      <x v="305"/>
      <x v="11"/>
    </i>
    <i r="3">
      <x v="48"/>
      <x v="16"/>
      <x v="302"/>
      <x v="14"/>
    </i>
    <i r="3">
      <x v="49"/>
      <x v="14"/>
      <x v="300"/>
      <x v="25"/>
    </i>
    <i r="3">
      <x v="94"/>
      <x v="23"/>
      <x v="302"/>
      <x v="1"/>
    </i>
    <i r="3">
      <x v="134"/>
      <x v="22"/>
      <x v="307"/>
      <x v="71"/>
    </i>
    <i r="3">
      <x v="165"/>
      <x v="18"/>
      <x v="304"/>
      <x v="12"/>
    </i>
    <i r="3">
      <x v="223"/>
      <x v="20"/>
      <x v="269"/>
      <x v="1"/>
    </i>
    <i r="2">
      <x v="1"/>
      <x v="26"/>
      <x v="1"/>
      <x v="309"/>
      <x v="35"/>
    </i>
    <i r="3">
      <x v="27"/>
      <x v="72"/>
      <x v="313"/>
      <x v="7"/>
    </i>
    <i r="3">
      <x v="28"/>
      <x v="3"/>
      <x v="311"/>
      <x v="37"/>
    </i>
    <i r="3">
      <x v="29"/>
      <x v="2"/>
      <x v="310"/>
      <x v="217"/>
    </i>
    <i r="3">
      <x v="30"/>
      <x v="4"/>
      <x v="312"/>
      <x v="2"/>
    </i>
    <i r="3">
      <x v="51"/>
      <x/>
      <x v="308"/>
      <x v="6"/>
    </i>
    <i r="3">
      <x v="177"/>
      <x v="75"/>
      <x v="314"/>
      <x v="40"/>
    </i>
    <i r="2">
      <x v="3"/>
      <x v="129"/>
      <x v="24"/>
      <x v="343"/>
      <x v="201"/>
    </i>
    <i r="3">
      <x v="187"/>
      <x v="25"/>
      <x v="344"/>
      <x v="8"/>
    </i>
    <i r="2">
      <x v="4"/>
      <x v="13"/>
      <x v="7"/>
      <x v="299"/>
      <x v="27"/>
    </i>
    <i r="3">
      <x v="32"/>
      <x v="73"/>
      <x v="351"/>
      <x v="70"/>
    </i>
    <i r="3">
      <x v="50"/>
      <x v="6"/>
      <x v="345"/>
      <x v="153"/>
    </i>
    <i r="3">
      <x v="57"/>
      <x v="5"/>
      <x v="284"/>
      <x v="208"/>
    </i>
    <i r="3">
      <x v="76"/>
      <x v="11"/>
      <x v="349"/>
      <x v="5"/>
    </i>
    <i r="3">
      <x v="118"/>
      <x v="12"/>
      <x v="350"/>
      <x v="8"/>
    </i>
    <i r="3">
      <x v="130"/>
      <x v="9"/>
      <x v="347"/>
      <x v="11"/>
    </i>
    <i r="3">
      <x v="171"/>
      <x v="8"/>
      <x v="346"/>
      <x v="195"/>
    </i>
    <i r="3">
      <x v="191"/>
      <x v="10"/>
      <x v="348"/>
      <x v="179"/>
    </i>
    <i r="2">
      <x v="10"/>
      <x v="249"/>
      <x v="272"/>
      <x v="396"/>
      <x v="3"/>
    </i>
    <i r="1">
      <x v="1"/>
      <x v="2"/>
      <x v="62"/>
      <x v="57"/>
      <x v="324"/>
      <x v="228"/>
    </i>
    <i r="3">
      <x v="63"/>
      <x v="58"/>
      <x v="325"/>
      <x v="165"/>
    </i>
    <i r="3">
      <x v="64"/>
      <x v="52"/>
      <x v="319"/>
      <x v="170"/>
    </i>
    <i r="3">
      <x v="166"/>
      <x v="48"/>
      <x v="315"/>
      <x v="208"/>
    </i>
    <i r="3">
      <x v="167"/>
      <x v="55"/>
      <x v="322"/>
      <x v="12"/>
    </i>
    <i r="3">
      <x v="168"/>
      <x v="51"/>
      <x v="318"/>
      <x v="217"/>
    </i>
    <i r="3">
      <x v="178"/>
      <x v="53"/>
      <x v="320"/>
      <x v="4"/>
    </i>
    <i r="3">
      <x v="189"/>
      <x v="56"/>
      <x v="323"/>
      <x v="154"/>
    </i>
    <i r="3">
      <x v="190"/>
      <x v="49"/>
      <x v="316"/>
      <x v="191"/>
    </i>
    <i r="3">
      <x v="197"/>
      <x v="68"/>
      <x v="334"/>
      <x/>
    </i>
    <i r="3">
      <x v="198"/>
      <x v="70"/>
      <x v="300"/>
      <x v="86"/>
    </i>
    <i r="3">
      <x v="199"/>
      <x v="94"/>
      <x v="314"/>
      <x v="77"/>
    </i>
    <i r="3">
      <x v="201"/>
      <x v="97"/>
      <x v="341"/>
      <x/>
    </i>
    <i r="3">
      <x v="202"/>
      <x v="60"/>
      <x v="327"/>
      <x v="112"/>
    </i>
    <i r="3">
      <x v="203"/>
      <x v="64"/>
      <x v="330"/>
      <x v="229"/>
    </i>
    <i r="3">
      <x v="204"/>
      <x v="67"/>
      <x v="333"/>
      <x/>
    </i>
    <i r="3">
      <x v="205"/>
      <x v="91"/>
      <x v="336"/>
      <x/>
    </i>
    <i r="3">
      <x v="206"/>
      <x v="61"/>
      <x v="328"/>
      <x v="82"/>
    </i>
    <i r="3">
      <x v="207"/>
      <x v="96"/>
      <x v="340"/>
      <x v="73"/>
    </i>
    <i r="3">
      <x v="208"/>
      <x v="59"/>
      <x v="326"/>
      <x v="112"/>
    </i>
    <i r="3">
      <x v="209"/>
      <x v="95"/>
      <x v="339"/>
      <x v="1"/>
    </i>
    <i r="3">
      <x v="210"/>
      <x v="62"/>
      <x v="300"/>
      <x v="1"/>
    </i>
    <i r="3">
      <x v="211"/>
      <x v="65"/>
      <x v="331"/>
      <x/>
    </i>
    <i r="3">
      <x v="212"/>
      <x v="63"/>
      <x v="329"/>
      <x v="79"/>
    </i>
    <i r="3">
      <x v="213"/>
      <x v="221"/>
      <x v="383"/>
      <x v="5"/>
    </i>
    <i r="3">
      <x v="215"/>
      <x v="92"/>
      <x v="337"/>
      <x v="82"/>
    </i>
    <i r="3">
      <x v="216"/>
      <x v="69"/>
      <x v="335"/>
      <x/>
    </i>
    <i r="3">
      <x v="224"/>
      <x v="74"/>
      <x v="290"/>
      <x v="70"/>
    </i>
    <i r="2">
      <x v="10"/>
      <x v="39"/>
      <x v="71"/>
      <x v="366"/>
      <x v="167"/>
    </i>
    <i r="3">
      <x v="40"/>
      <x v="218"/>
      <x v="367"/>
      <x v="191"/>
    </i>
    <i r="3">
      <x v="91"/>
      <x v="29"/>
      <x v="355"/>
      <x v="208"/>
    </i>
    <i r="3">
      <x v="93"/>
      <x v="238"/>
      <x v="354"/>
      <x v="226"/>
    </i>
    <i r="3">
      <x v="106"/>
      <x v="78"/>
      <x v="368"/>
      <x v="2"/>
    </i>
    <i r="3">
      <x v="110"/>
      <x v="85"/>
      <x v="373"/>
      <x v="4"/>
    </i>
    <i r="3">
      <x v="111"/>
      <x v="84"/>
      <x v="372"/>
      <x v="179"/>
    </i>
    <i r="3">
      <x v="121"/>
      <x v="239"/>
      <x v="316"/>
      <x v="165"/>
    </i>
    <i r="3">
      <x v="139"/>
      <x v="86"/>
      <x v="374"/>
      <x v="24"/>
    </i>
    <i r="3">
      <x v="140"/>
      <x v="35"/>
      <x v="322"/>
      <x v="201"/>
    </i>
    <i r="3">
      <x v="153"/>
      <x v="79"/>
      <x v="375"/>
      <x v="44"/>
    </i>
    <i r="3">
      <x v="154"/>
      <x v="83"/>
      <x v="386"/>
      <x v="231"/>
    </i>
    <i r="3">
      <x v="155"/>
      <x v="82"/>
      <x v="371"/>
      <x v="201"/>
    </i>
    <i r="3">
      <x v="156"/>
      <x v="80"/>
      <x v="369"/>
      <x v="157"/>
    </i>
    <i r="3">
      <x v="157"/>
      <x v="81"/>
      <x v="370"/>
      <x v="23"/>
    </i>
    <i r="3">
      <x v="160"/>
      <x v="27"/>
      <x v="353"/>
      <x v="71"/>
    </i>
    <i r="3">
      <x v="161"/>
      <x v="88"/>
      <x v="352"/>
      <x v="2"/>
    </i>
    <i r="3">
      <x v="163"/>
      <x v="34"/>
      <x v="358"/>
      <x v="10"/>
    </i>
    <i r="3">
      <x v="164"/>
      <x v="33"/>
      <x v="358"/>
      <x v="169"/>
    </i>
    <i r="3">
      <x v="182"/>
      <x v="87"/>
      <x v="359"/>
      <x/>
    </i>
    <i r="3">
      <x v="192"/>
      <x v="31"/>
      <x v="357"/>
      <x v="167"/>
    </i>
    <i r="3">
      <x v="194"/>
      <x v="30"/>
      <x v="356"/>
      <x v="20"/>
    </i>
    <i r="3">
      <x v="195"/>
      <x v="26"/>
      <x v="352"/>
      <x v="165"/>
    </i>
    <i r="3">
      <x v="236"/>
      <x v="260"/>
      <x v="397"/>
      <x v="4"/>
    </i>
    <i r="3">
      <x v="242"/>
      <x v="265"/>
      <x v="355"/>
      <x v="25"/>
    </i>
    <i r="1">
      <x v="2"/>
      <x v="1"/>
      <x v="175"/>
      <x v="247"/>
      <x v="382"/>
      <x v="110"/>
    </i>
    <i r="2">
      <x v="2"/>
      <x v="241"/>
      <x v="264"/>
      <x v="400"/>
      <x v="230"/>
    </i>
    <i r="2">
      <x v="10"/>
      <x v="66"/>
      <x v="255"/>
      <x v="361"/>
      <x v="151"/>
    </i>
    <i r="3">
      <x v="67"/>
      <x v="256"/>
      <x v="394"/>
      <x v="31"/>
    </i>
    <i r="3">
      <x v="68"/>
      <x v="257"/>
      <x v="394"/>
      <x v="29"/>
    </i>
    <i r="3">
      <x v="108"/>
      <x v="258"/>
      <x v="395"/>
      <x v="29"/>
    </i>
    <i r="3">
      <x v="243"/>
      <x v="266"/>
      <x v="371"/>
      <x v="169"/>
    </i>
    <i r="3">
      <x v="244"/>
      <x v="267"/>
      <x v="401"/>
      <x v="34"/>
    </i>
    <i r="3">
      <x v="245"/>
      <x v="268"/>
      <x v="366"/>
      <x v="15"/>
    </i>
    <i r="3">
      <x v="246"/>
      <x v="269"/>
      <x v="402"/>
      <x v="15"/>
    </i>
    <i r="3">
      <x v="250"/>
      <x v="273"/>
      <x v="283"/>
      <x v="32"/>
    </i>
    <i r="3">
      <x v="251"/>
      <x v="274"/>
      <x v="405"/>
      <x v="4"/>
    </i>
    <i r="3">
      <x v="252"/>
      <x v="275"/>
      <x v="406"/>
      <x v="3"/>
    </i>
    <i t="default">
      <x v="9"/>
    </i>
  </rowItems>
  <colItems count="1">
    <i/>
  </colItems>
  <dataFields count="1">
    <dataField name="Total_Inv" fld="9" baseField="6" baseItem="2" numFmtId="173"/>
  </dataFields>
  <formats count="7">
    <format dxfId="983">
      <pivotArea dataOnly="0" outline="0" fieldPosition="0">
        <references count="1">
          <reference field="0" count="0" defaultSubtotal="1"/>
        </references>
      </pivotArea>
    </format>
    <format dxfId="982">
      <pivotArea dataOnly="0" labelOnly="1" outline="0" fieldPosition="0">
        <references count="1">
          <reference field="0" count="1" defaultSubtotal="1">
            <x v="9"/>
          </reference>
        </references>
      </pivotArea>
    </format>
    <format dxfId="981">
      <pivotArea dataOnly="0" labelOnly="1" outline="0" fieldPosition="0">
        <references count="1">
          <reference field="0" count="1" defaultSubtotal="1">
            <x v="6"/>
          </reference>
        </references>
      </pivotArea>
    </format>
    <format dxfId="980">
      <pivotArea dataOnly="0" labelOnly="1" outline="0" fieldPosition="0">
        <references count="1">
          <reference field="0" count="1" defaultSubtotal="1">
            <x v="2"/>
          </reference>
        </references>
      </pivotArea>
    </format>
    <format dxfId="979">
      <pivotArea dataOnly="0" labelOnly="1" outline="0" fieldPosition="0">
        <references count="1">
          <reference field="0" count="1" defaultSubtotal="1">
            <x v="5"/>
          </reference>
        </references>
      </pivotArea>
    </format>
    <format dxfId="978">
      <pivotArea dataOnly="0" labelOnly="1" outline="0" fieldPosition="0">
        <references count="1">
          <reference field="0" count="1" defaultSubtotal="1">
            <x v="4"/>
          </reference>
        </references>
      </pivotArea>
    </format>
    <format dxfId="977">
      <pivotArea outline="0" fieldPosition="0">
        <references count="1">
          <reference field="4294967294" count="1">
            <x v="0"/>
          </reference>
        </references>
      </pivotArea>
    </format>
  </formats>
  <pivotTableStyleInfo name="PivotStyleLight2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SubtotalsOnTopDefault="0"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2FE0503-54F0-482B-A31A-C1C07963BFE4}" name="Total/Fournisseur" cacheId="37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L19:M23" firstHeaderRow="1" firstDataRow="1" firstDataCol="1"/>
  <pivotFields count="13">
    <pivotField showAll="0"/>
    <pivotField showAll="0"/>
    <pivotField axis="axisRow" showAll="0">
      <items count="6">
        <item x="1"/>
        <item x="0"/>
        <item x="2"/>
        <item x="3"/>
        <item m="1" x="4"/>
        <item t="default"/>
      </items>
    </pivotField>
    <pivotField showAll="0"/>
    <pivotField showAll="0"/>
    <pivotField showAll="0"/>
    <pivotField showAll="0"/>
    <pivotField showAll="0"/>
    <pivotField numFmtId="176" showAll="0" defaultSubtotal="0">
      <items count="28">
        <item h="1" m="1" x="27"/>
        <item h="1" m="1" x="10"/>
        <item h="1" m="1" x="11"/>
        <item h="1" m="1" x="12"/>
        <item h="1" m="1" x="13"/>
        <item h="1" m="1" x="14"/>
        <item h="1" m="1" x="26"/>
        <item h="1" m="1" x="15"/>
        <item h="1" m="1" x="16"/>
        <item h="1" m="1" x="17"/>
        <item h="1" m="1" x="18"/>
        <item h="1" m="1" x="19"/>
        <item h="1" m="1" x="20"/>
        <item h="1" m="1" x="21"/>
        <item h="1" m="1" x="22"/>
        <item h="1" m="1" x="23"/>
        <item h="1" m="1" x="24"/>
        <item h="1" m="1" x="8"/>
        <item h="1" m="1" x="25"/>
        <item h="1" m="1" x="9"/>
        <item h="1" x="2"/>
        <item h="1" x="3"/>
        <item h="1" x="4"/>
        <item h="1" x="0"/>
        <item h="1" x="1"/>
        <item h="1" x="5"/>
        <item h="1" x="6"/>
        <item x="7"/>
      </items>
    </pivotField>
    <pivotField dataField="1" numFmtId="177" showAll="0"/>
    <pivotField showAll="0">
      <items count="5">
        <item h="1" m="1" x="3"/>
        <item h="1" m="1" x="2"/>
        <item h="1" x="0"/>
        <item x="1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5">
        <item x="1"/>
        <item x="2"/>
        <item x="0"/>
        <item x="3"/>
        <item t="default"/>
      </items>
    </pivotField>
  </pivotFields>
  <rowFields count="1">
    <field x="2"/>
  </rowFields>
  <rowItems count="4">
    <i>
      <x/>
    </i>
    <i>
      <x v="1"/>
    </i>
    <i>
      <x v="2"/>
    </i>
    <i t="grand">
      <x/>
    </i>
  </rowItems>
  <colItems count="1">
    <i/>
  </colItems>
  <dataFields count="1">
    <dataField name="Somme de Total" fld="9" baseField="0" baseItem="48" numFmtId="173"/>
  </dataFields>
  <formats count="2">
    <format dxfId="985">
      <pivotArea dataOnly="0" labelOnly="1" outline="0" axis="axisValues" fieldPosition="0"/>
    </format>
    <format dxfId="984">
      <pivotArea outline="0" fieldPosition="0">
        <references count="1">
          <reference field="4294967294" count="1">
            <x v="0"/>
          </reference>
        </references>
      </pivotArea>
    </format>
  </formats>
  <pivotTableStyleInfo name="PivotStyleMedium2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251439A-8DCC-4D82-8D8D-481A76A21545}" name="Récap Inventaires" cacheId="37" applyNumberFormats="0" applyBorderFormats="0" applyFontFormats="0" applyPatternFormats="0" applyAlignmentFormats="0" applyWidthHeightFormats="1" dataCaption="Valeurs" updatedVersion="8" minRefreshableVersion="3" showDrill="0" showDataTips="0" rowGrandTotals="0" itemPrintTitles="1" createdVersion="8" indent="0" showHeaders="0" outline="1" outlineData="1" multipleFieldFilters="0" chartFormat="8">
  <location ref="O19:P29" firstHeaderRow="1" firstDataRow="1" firstDataCol="1"/>
  <pivotFields count="13">
    <pivotField showAll="0"/>
    <pivotField showAll="0"/>
    <pivotField showAll="0"/>
    <pivotField showAll="0"/>
    <pivotField showAll="0"/>
    <pivotField showAll="0"/>
    <pivotField showAll="0"/>
    <pivotField showAll="0"/>
    <pivotField numFmtId="176" showAll="0" sortType="descending" defaultSubtotal="0">
      <items count="28">
        <item x="7"/>
        <item x="6"/>
        <item x="5"/>
        <item x="1"/>
        <item x="0"/>
        <item x="4"/>
        <item x="3"/>
        <item x="2"/>
        <item m="1" x="9"/>
        <item m="1" x="25"/>
        <item m="1" x="8"/>
        <item m="1" x="24"/>
        <item m="1" x="23"/>
        <item m="1" x="22"/>
        <item m="1" x="21"/>
        <item m="1" x="20"/>
        <item m="1" x="19"/>
        <item m="1" x="18"/>
        <item m="1" x="17"/>
        <item m="1" x="16"/>
        <item m="1" x="15"/>
        <item m="1" x="26"/>
        <item m="1" x="14"/>
        <item m="1" x="13"/>
        <item m="1" x="12"/>
        <item m="1" x="11"/>
        <item m="1" x="10"/>
        <item m="1" x="27"/>
      </items>
    </pivotField>
    <pivotField dataField="1" numFmtId="177" showAll="0"/>
    <pivotField showAll="0"/>
    <pivotField axis="axisRow" showAll="0" sortType="descending">
      <items count="15">
        <item x="13"/>
        <item x="0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t="default"/>
      </items>
    </pivotField>
    <pivotField axis="axisRow" showAll="0" sortType="descending">
      <items count="5">
        <item x="2"/>
        <item x="1"/>
        <item x="3"/>
        <item x="0"/>
        <item t="default"/>
      </items>
    </pivotField>
  </pivotFields>
  <rowFields count="2">
    <field x="12"/>
    <field x="11"/>
  </rowFields>
  <rowItems count="10">
    <i>
      <x/>
    </i>
    <i r="1">
      <x v="12"/>
    </i>
    <i r="1">
      <x v="13"/>
    </i>
    <i>
      <x v="1"/>
    </i>
    <i r="1">
      <x v="2"/>
    </i>
    <i r="1">
      <x v="3"/>
    </i>
    <i r="1">
      <x v="4"/>
    </i>
    <i r="1">
      <x v="5"/>
    </i>
    <i r="1">
      <x v="6"/>
    </i>
    <i r="1">
      <x v="7"/>
    </i>
  </rowItems>
  <colItems count="1">
    <i/>
  </colItems>
  <dataFields count="1">
    <dataField name="Historique" fld="9" baseField="6" baseItem="3" numFmtId="173"/>
  </dataFields>
  <formats count="3">
    <format dxfId="988">
      <pivotArea dataOnly="0" labelOnly="1" outline="0" axis="axisValues" fieldPosition="0"/>
    </format>
    <format dxfId="987">
      <pivotArea outline="0" collapsedLevelsAreSubtotals="1" fieldPosition="0"/>
    </format>
    <format dxfId="986">
      <pivotArea dataOnly="0" labelOnly="1" outline="0" axis="axisValues" fieldPosition="0"/>
    </format>
  </formats>
  <chartFormats count="2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E1C067B-F9F5-4CAC-8256-C2911A8FE4DF}" name="Catalogue" cacheId="25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2:F234" firstHeaderRow="0" firstDataRow="0" firstDataCol="6"/>
  <pivotFields count="13">
    <pivotField axis="axisRow" compact="0" outline="0" showAll="0" sortType="ascending" defaultSubtotal="0">
      <items count="23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6"/>
        <item x="27"/>
        <item x="201"/>
        <item x="202"/>
        <item x="203"/>
        <item x="204"/>
        <item x="28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30"/>
        <item x="31"/>
        <item x="32"/>
        <item x="33"/>
        <item x="34"/>
        <item x="35"/>
        <item x="36"/>
        <item x="29"/>
        <item x="37"/>
        <item x="38"/>
        <item x="39"/>
        <item x="40"/>
        <item x="232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3">
        <item x="0"/>
        <item x="2"/>
        <item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ascending" defaultSubtotal="0">
      <items count="7">
        <item x="1"/>
        <item x="3"/>
        <item x="6"/>
        <item x="4"/>
        <item x="2"/>
        <item x="5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7">
        <item x="2"/>
        <item x="0"/>
        <item x="6"/>
        <item x="3"/>
        <item x="1"/>
        <item x="5"/>
        <item x="4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233">
        <item x="159"/>
        <item x="230"/>
        <item x="166"/>
        <item x="173"/>
        <item x="115"/>
        <item x="42"/>
        <item x="43"/>
        <item x="158"/>
        <item x="202"/>
        <item x="31"/>
        <item x="41"/>
        <item x="160"/>
        <item x="102"/>
        <item x="203"/>
        <item x="13"/>
        <item x="7"/>
        <item x="118"/>
        <item x="116"/>
        <item x="117"/>
        <item x="197"/>
        <item x="129"/>
        <item x="198"/>
        <item x="157"/>
        <item x="180"/>
        <item x="97"/>
        <item x="124"/>
        <item x="21"/>
        <item x="17"/>
        <item x="1"/>
        <item x="26"/>
        <item x="3"/>
        <item x="2"/>
        <item x="4"/>
        <item x="15"/>
        <item x="27"/>
        <item x="19"/>
        <item x="76"/>
        <item x="204"/>
        <item x="196"/>
        <item x="193"/>
        <item x="136"/>
        <item x="199"/>
        <item x="200"/>
        <item x="156"/>
        <item x="152"/>
        <item x="155"/>
        <item x="153"/>
        <item x="154"/>
        <item x="162"/>
        <item x="139"/>
        <item x="16"/>
        <item x="14"/>
        <item x="6"/>
        <item x="0"/>
        <item x="145"/>
        <item x="146"/>
        <item x="149"/>
        <item x="147"/>
        <item x="148"/>
        <item x="5"/>
        <item x="163"/>
        <item x="224"/>
        <item x="103"/>
        <item x="130"/>
        <item x="79"/>
        <item x="80"/>
        <item x="74"/>
        <item x="34"/>
        <item x="35"/>
        <item x="36"/>
        <item x="98"/>
        <item x="150"/>
        <item x="191"/>
        <item x="189"/>
        <item x="190"/>
        <item x="164"/>
        <item x="165"/>
        <item x="11"/>
        <item x="226"/>
        <item x="38"/>
        <item x="223"/>
        <item x="126"/>
        <item x="119"/>
        <item x="120"/>
        <item x="168"/>
        <item x="128"/>
        <item x="137"/>
        <item x="95"/>
        <item x="96"/>
        <item x="105"/>
        <item x="106"/>
        <item x="138"/>
        <item x="59"/>
        <item x="58"/>
        <item x="23"/>
        <item x="195"/>
        <item x="131"/>
        <item x="121"/>
        <item x="122"/>
        <item x="109"/>
        <item x="110"/>
        <item x="108"/>
        <item x="205"/>
        <item x="37"/>
        <item x="212"/>
        <item x="211"/>
        <item x="178"/>
        <item x="176"/>
        <item x="177"/>
        <item x="188"/>
        <item x="113"/>
        <item x="12"/>
        <item x="107"/>
        <item x="174"/>
        <item x="55"/>
        <item x="171"/>
        <item x="227"/>
        <item x="39"/>
        <item x="40"/>
        <item x="228"/>
        <item x="161"/>
        <item x="185"/>
        <item x="186"/>
        <item x="24"/>
        <item x="9"/>
        <item x="172"/>
        <item x="135"/>
        <item x="101"/>
        <item x="22"/>
        <item x="29"/>
        <item x="127"/>
        <item x="184"/>
        <item x="151"/>
        <item x="232"/>
        <item x="213"/>
        <item x="66"/>
        <item x="141"/>
        <item x="140"/>
        <item x="68"/>
        <item x="67"/>
        <item x="231"/>
        <item x="69"/>
        <item x="70"/>
        <item x="206"/>
        <item x="210"/>
        <item x="209"/>
        <item x="207"/>
        <item x="208"/>
        <item x="134"/>
        <item x="133"/>
        <item x="57"/>
        <item x="215"/>
        <item x="65"/>
        <item x="64"/>
        <item x="18"/>
        <item x="71"/>
        <item x="77"/>
        <item x="73"/>
        <item x="194"/>
        <item x="8"/>
        <item x="225"/>
        <item x="99"/>
        <item x="100"/>
        <item x="30"/>
        <item x="175"/>
        <item x="28"/>
        <item x="75"/>
        <item x="181"/>
        <item x="183"/>
        <item x="182"/>
        <item x="214"/>
        <item x="229"/>
        <item x="104"/>
        <item x="187"/>
        <item x="167"/>
        <item x="25"/>
        <item x="169"/>
        <item x="78"/>
        <item x="72"/>
        <item x="10"/>
        <item x="61"/>
        <item x="62"/>
        <item x="60"/>
        <item x="56"/>
        <item x="90"/>
        <item x="93"/>
        <item x="219"/>
        <item x="218"/>
        <item x="222"/>
        <item x="82"/>
        <item x="86"/>
        <item x="89"/>
        <item x="216"/>
        <item x="83"/>
        <item x="221"/>
        <item x="81"/>
        <item x="220"/>
        <item x="84"/>
        <item x="87"/>
        <item x="85"/>
        <item x="92"/>
        <item x="88"/>
        <item x="217"/>
        <item x="91"/>
        <item x="63"/>
        <item x="170"/>
        <item x="33"/>
        <item x="132"/>
        <item x="125"/>
        <item x="192"/>
        <item x="179"/>
        <item x="20"/>
        <item x="201"/>
        <item x="142"/>
        <item x="143"/>
        <item x="144"/>
        <item x="114"/>
        <item x="111"/>
        <item x="32"/>
        <item x="112"/>
        <item x="123"/>
        <item x="94"/>
        <item x="44"/>
        <item x="47"/>
        <item x="45"/>
        <item x="46"/>
        <item x="48"/>
        <item x="49"/>
        <item x="50"/>
        <item x="53"/>
        <item x="54"/>
        <item x="51"/>
        <item x="5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3" outline="0" showAll="0" defaultSubtotal="0">
      <items count="204">
        <item x="55"/>
        <item x="45"/>
        <item x="177"/>
        <item x="58"/>
        <item x="187"/>
        <item x="50"/>
        <item x="64"/>
        <item x="63"/>
        <item x="178"/>
        <item x="54"/>
        <item x="56"/>
        <item x="65"/>
        <item x="68"/>
        <item x="59"/>
        <item x="69"/>
        <item x="61"/>
        <item x="202"/>
        <item x="179"/>
        <item x="32"/>
        <item x="62"/>
        <item x="60"/>
        <item x="195"/>
        <item x="173"/>
        <item x="183"/>
        <item x="42"/>
        <item x="41"/>
        <item x="67"/>
        <item x="184"/>
        <item x="57"/>
        <item x="182"/>
        <item x="52"/>
        <item x="186"/>
        <item x="181"/>
        <item x="4"/>
        <item x="180"/>
        <item x="53"/>
        <item x="51"/>
        <item x="7"/>
        <item x="185"/>
        <item x="198"/>
        <item x="174"/>
        <item x="22"/>
        <item x="21"/>
        <item x="14"/>
        <item x="6"/>
        <item x="26"/>
        <item x="129"/>
        <item x="8"/>
        <item x="130"/>
        <item x="189"/>
        <item x="13"/>
        <item x="66"/>
        <item x="132"/>
        <item x="133"/>
        <item x="131"/>
        <item x="80"/>
        <item x="176"/>
        <item x="0"/>
        <item x="193"/>
        <item x="70"/>
        <item x="77"/>
        <item x="71"/>
        <item x="190"/>
        <item x="75"/>
        <item x="19"/>
        <item x="188"/>
        <item x="191"/>
        <item x="74"/>
        <item x="15"/>
        <item x="157"/>
        <item x="76"/>
        <item x="200"/>
        <item x="73"/>
        <item x="78"/>
        <item x="9"/>
        <item x="72"/>
        <item x="192"/>
        <item x="134"/>
        <item x="79"/>
        <item x="166"/>
        <item x="23"/>
        <item x="197"/>
        <item x="165"/>
        <item x="145"/>
        <item x="159"/>
        <item x="175"/>
        <item x="147"/>
        <item x="5"/>
        <item x="151"/>
        <item x="16"/>
        <item x="162"/>
        <item x="104"/>
        <item x="154"/>
        <item x="164"/>
        <item x="12"/>
        <item x="114"/>
        <item x="3"/>
        <item x="201"/>
        <item x="107"/>
        <item x="127"/>
        <item x="117"/>
        <item x="161"/>
        <item x="92"/>
        <item x="148"/>
        <item x="84"/>
        <item x="20"/>
        <item x="158"/>
        <item x="144"/>
        <item x="150"/>
        <item x="167"/>
        <item x="118"/>
        <item x="163"/>
        <item x="146"/>
        <item x="143"/>
        <item x="196"/>
        <item x="95"/>
        <item x="2"/>
        <item x="149"/>
        <item x="152"/>
        <item x="115"/>
        <item x="86"/>
        <item x="113"/>
        <item x="10"/>
        <item x="156"/>
        <item x="136"/>
        <item x="17"/>
        <item x="121"/>
        <item x="125"/>
        <item x="1"/>
        <item x="160"/>
        <item x="25"/>
        <item x="155"/>
        <item x="126"/>
        <item x="91"/>
        <item x="96"/>
        <item x="24"/>
        <item x="102"/>
        <item x="137"/>
        <item x="93"/>
        <item x="87"/>
        <item x="122"/>
        <item x="94"/>
        <item x="108"/>
        <item x="135"/>
        <item x="98"/>
        <item x="199"/>
        <item x="11"/>
        <item x="18"/>
        <item x="30"/>
        <item x="140"/>
        <item x="105"/>
        <item x="123"/>
        <item x="142"/>
        <item x="153"/>
        <item x="112"/>
        <item x="128"/>
        <item x="168"/>
        <item x="99"/>
        <item x="110"/>
        <item x="90"/>
        <item x="103"/>
        <item x="106"/>
        <item x="101"/>
        <item x="82"/>
        <item x="119"/>
        <item x="138"/>
        <item x="89"/>
        <item x="88"/>
        <item x="172"/>
        <item x="85"/>
        <item x="120"/>
        <item x="83"/>
        <item x="124"/>
        <item x="116"/>
        <item x="141"/>
        <item x="109"/>
        <item x="111"/>
        <item x="100"/>
        <item x="169"/>
        <item x="194"/>
        <item x="170"/>
        <item x="81"/>
        <item x="171"/>
        <item x="139"/>
        <item x="97"/>
        <item x="29"/>
        <item x="28"/>
        <item x="31"/>
        <item x="35"/>
        <item x="36"/>
        <item x="37"/>
        <item x="27"/>
        <item x="33"/>
        <item x="34"/>
        <item x="38"/>
        <item x="39"/>
        <item x="203"/>
        <item x="40"/>
        <item x="43"/>
        <item x="44"/>
        <item x="46"/>
        <item x="49"/>
        <item x="47"/>
        <item x="48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ubtotalTop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6">
    <field x="3"/>
    <field x="4"/>
    <field x="2"/>
    <field x="0"/>
    <field x="5"/>
    <field x="8"/>
  </rowFields>
  <rowItems count="233">
    <i>
      <x/>
      <x v="5"/>
      <x v="1"/>
      <x v="65"/>
      <x v="221"/>
      <x v="181"/>
    </i>
    <i r="3">
      <x v="66"/>
      <x v="87"/>
      <x v="163"/>
    </i>
    <i r="3">
      <x v="67"/>
      <x v="88"/>
      <x v="171"/>
    </i>
    <i r="3">
      <x v="68"/>
      <x v="24"/>
      <x v="104"/>
    </i>
    <i r="3">
      <x v="69"/>
      <x v="70"/>
      <x v="169"/>
    </i>
    <i r="3">
      <x v="70"/>
      <x v="161"/>
      <x v="120"/>
    </i>
    <i r="3">
      <x v="71"/>
      <x v="162"/>
      <x v="139"/>
    </i>
    <i r="3">
      <x v="72"/>
      <x v="127"/>
      <x v="167"/>
    </i>
    <i r="3">
      <x v="73"/>
      <x v="12"/>
      <x v="166"/>
    </i>
    <i r="3">
      <x v="74"/>
      <x v="62"/>
      <x v="159"/>
    </i>
    <i r="3">
      <x v="75"/>
      <x v="172"/>
      <x v="133"/>
    </i>
    <i r="3">
      <x v="76"/>
      <x v="89"/>
      <x v="102"/>
    </i>
    <i r="3">
      <x v="77"/>
      <x v="90"/>
      <x v="138"/>
    </i>
    <i r="3">
      <x v="78"/>
      <x v="112"/>
      <x v="141"/>
    </i>
    <i r="3">
      <x v="79"/>
      <x v="101"/>
      <x v="115"/>
    </i>
    <i r="3">
      <x v="80"/>
      <x v="99"/>
      <x v="134"/>
    </i>
    <i r="3">
      <x v="81"/>
      <x v="100"/>
      <x v="184"/>
    </i>
    <i r="3">
      <x v="82"/>
      <x v="217"/>
      <x v="144"/>
    </i>
    <i r="3">
      <x v="83"/>
      <x v="219"/>
      <x v="148"/>
    </i>
    <i r="3">
      <x v="84"/>
      <x v="110"/>
      <x v="157"/>
    </i>
    <i r="3">
      <x v="85"/>
      <x v="216"/>
      <x v="177"/>
    </i>
    <i r="3">
      <x v="86"/>
      <x v="4"/>
      <x v="162"/>
    </i>
    <i r="3">
      <x v="87"/>
      <x v="17"/>
      <x v="136"/>
    </i>
    <i r="3">
      <x v="88"/>
      <x v="18"/>
      <x v="160"/>
    </i>
    <i r="3">
      <x v="89"/>
      <x v="16"/>
      <x v="91"/>
    </i>
    <i r="3">
      <x v="90"/>
      <x v="82"/>
      <x v="150"/>
    </i>
    <i r="3">
      <x v="91"/>
      <x v="83"/>
      <x v="161"/>
    </i>
    <i r="3">
      <x v="92"/>
      <x v="97"/>
      <x v="98"/>
    </i>
    <i r="3">
      <x v="93"/>
      <x v="98"/>
      <x v="142"/>
    </i>
    <i r="3">
      <x v="94"/>
      <x v="220"/>
      <x v="175"/>
    </i>
    <i r="3">
      <x v="95"/>
      <x v="25"/>
      <x v="158"/>
    </i>
    <i r="3">
      <x v="96"/>
      <x v="208"/>
      <x v="176"/>
    </i>
    <i r="3">
      <x v="97"/>
      <x v="81"/>
      <x v="154"/>
    </i>
    <i r="3">
      <x v="98"/>
      <x v="130"/>
      <x v="121"/>
    </i>
    <i r="3">
      <x v="99"/>
      <x v="85"/>
      <x v="95"/>
    </i>
    <i r="3">
      <x v="100"/>
      <x v="20"/>
      <x v="119"/>
    </i>
    <i r="3">
      <x v="101"/>
      <x v="63"/>
      <x v="173"/>
    </i>
    <i r="3">
      <x v="102"/>
      <x v="96"/>
      <x v="100"/>
    </i>
    <i r="2">
      <x v="2"/>
      <x v="207"/>
      <x v="9"/>
      <x v="185"/>
    </i>
    <i r="3">
      <x v="208"/>
      <x v="218"/>
      <x v="148"/>
    </i>
    <i r="3">
      <x v="219"/>
      <x v="10"/>
      <x v="194"/>
    </i>
    <i>
      <x v="1"/>
      <x v="5"/>
      <x v="1"/>
      <x v="103"/>
      <x v="207"/>
      <x v="110"/>
    </i>
    <i r="3">
      <x v="104"/>
      <x v="149"/>
      <x v="164"/>
    </i>
    <i r="3">
      <x v="105"/>
      <x v="148"/>
      <x v="170"/>
    </i>
    <i r="3">
      <x v="106"/>
      <x v="126"/>
      <x v="170"/>
    </i>
    <i r="3">
      <x v="107"/>
      <x v="40"/>
      <x v="126"/>
    </i>
    <i r="3">
      <x v="108"/>
      <x v="86"/>
      <x v="140"/>
    </i>
    <i r="3">
      <x v="109"/>
      <x v="91"/>
      <x v="151"/>
    </i>
    <i r="3">
      <x v="110"/>
      <x v="49"/>
      <x v="172"/>
    </i>
    <i r="3">
      <x v="111"/>
      <x v="137"/>
      <x v="127"/>
    </i>
    <i r="3">
      <x v="112"/>
      <x v="136"/>
      <x v="132"/>
    </i>
    <i r="3">
      <x v="113"/>
      <x v="213"/>
      <x v="99"/>
    </i>
    <i r="3">
      <x v="114"/>
      <x v="214"/>
      <x v="151"/>
    </i>
    <i r="3">
      <x v="115"/>
      <x v="215"/>
      <x v="155"/>
    </i>
    <i r="2">
      <x v="2"/>
      <x v="215"/>
      <x v="79"/>
      <x v="188"/>
    </i>
    <i>
      <x v="2"/>
      <x v="5"/>
      <x v="1"/>
      <x v="116"/>
      <x v="54"/>
      <x v="46"/>
    </i>
    <i r="3">
      <x v="117"/>
      <x v="55"/>
      <x v="48"/>
    </i>
    <i r="3">
      <x v="118"/>
      <x v="57"/>
      <x v="54"/>
    </i>
    <i r="3">
      <x v="119"/>
      <x v="58"/>
      <x v="52"/>
    </i>
    <i r="3">
      <x v="120"/>
      <x v="56"/>
      <x v="53"/>
    </i>
    <i r="3">
      <x v="121"/>
      <x v="71"/>
      <x v="77"/>
    </i>
    <i r="3">
      <x v="122"/>
      <x v="132"/>
      <x v="143"/>
    </i>
    <i r="3">
      <x v="123"/>
      <x v="44"/>
      <x v="124"/>
    </i>
    <i r="3">
      <x v="124"/>
      <x v="46"/>
      <x v="137"/>
    </i>
    <i r="3">
      <x v="125"/>
      <x v="47"/>
      <x v="165"/>
    </i>
    <i r="3">
      <x v="126"/>
      <x v="45"/>
      <x v="183"/>
    </i>
    <i r="3">
      <x v="127"/>
      <x v="43"/>
      <x v="149"/>
    </i>
    <i r="3">
      <x v="128"/>
      <x v="22"/>
      <x v="174"/>
    </i>
    <i r="3">
      <x v="129"/>
      <x v="7"/>
      <x v="152"/>
    </i>
    <i>
      <x v="3"/>
      <x v="5"/>
      <x v="1"/>
      <x v="130"/>
      <x/>
      <x v="113"/>
    </i>
    <i r="3">
      <x v="131"/>
      <x v="11"/>
      <x v="107"/>
    </i>
    <i r="3">
      <x v="132"/>
      <x v="120"/>
      <x v="83"/>
    </i>
    <i r="3">
      <x v="133"/>
      <x v="48"/>
      <x v="112"/>
    </i>
    <i r="3">
      <x v="134"/>
      <x v="60"/>
      <x v="86"/>
    </i>
    <i r="3">
      <x v="135"/>
      <x v="75"/>
      <x v="103"/>
    </i>
    <i r="3">
      <x v="136"/>
      <x v="76"/>
      <x v="117"/>
    </i>
    <i r="3">
      <x v="137"/>
      <x v="2"/>
      <x v="108"/>
    </i>
    <i r="3">
      <x v="138"/>
      <x v="174"/>
      <x v="88"/>
    </i>
    <i r="3">
      <x v="139"/>
      <x v="84"/>
      <x v="118"/>
    </i>
    <i r="3">
      <x v="140"/>
      <x v="176"/>
      <x v="153"/>
    </i>
    <i r="3">
      <x v="141"/>
      <x v="205"/>
      <x v="92"/>
    </i>
    <i r="3">
      <x v="142"/>
      <x v="115"/>
      <x v="131"/>
    </i>
    <i r="3">
      <x v="143"/>
      <x v="125"/>
      <x v="123"/>
    </i>
    <i r="3">
      <x v="144"/>
      <x v="3"/>
      <x v="69"/>
    </i>
    <i r="3">
      <x v="145"/>
      <x v="113"/>
      <x v="106"/>
    </i>
    <i r="3">
      <x v="146"/>
      <x v="164"/>
      <x v="64"/>
    </i>
    <i r="3">
      <x v="147"/>
      <x v="107"/>
      <x v="84"/>
    </i>
    <i r="3">
      <x v="148"/>
      <x v="108"/>
      <x v="84"/>
    </i>
    <i r="3">
      <x v="149"/>
      <x v="106"/>
      <x v="129"/>
    </i>
    <i r="3">
      <x v="150"/>
      <x v="210"/>
      <x v="101"/>
    </i>
    <i r="3">
      <x v="151"/>
      <x v="23"/>
      <x v="90"/>
    </i>
    <i r="3">
      <x v="152"/>
      <x v="167"/>
      <x v="111"/>
    </i>
    <i r="3">
      <x v="153"/>
      <x v="169"/>
      <x v="111"/>
    </i>
    <i r="3">
      <x v="154"/>
      <x v="168"/>
      <x v="111"/>
    </i>
    <i r="3">
      <x v="155"/>
      <x v="131"/>
      <x v="93"/>
    </i>
    <i r="3">
      <x v="156"/>
      <x v="121"/>
      <x v="82"/>
    </i>
    <i r="3">
      <x v="157"/>
      <x v="122"/>
      <x v="79"/>
    </i>
    <i r="3">
      <x v="158"/>
      <x v="173"/>
      <x v="109"/>
    </i>
    <i r="3">
      <x v="159"/>
      <x v="109"/>
      <x v="156"/>
    </i>
    <i r="2">
      <x v="2"/>
      <x v="216"/>
      <x v="117"/>
      <x v="189"/>
    </i>
    <i r="3">
      <x v="217"/>
      <x v="118"/>
      <x v="190"/>
    </i>
    <i r="3">
      <x v="220"/>
      <x v="5"/>
      <x v="195"/>
    </i>
    <i r="3">
      <x v="221"/>
      <x v="6"/>
      <x v="195"/>
    </i>
    <i>
      <x v="4"/>
      <x v="5"/>
      <x v="1"/>
      <x v="160"/>
      <x v="73"/>
      <x v="178"/>
    </i>
    <i r="3">
      <x v="161"/>
      <x v="74"/>
      <x v="180"/>
    </i>
    <i r="3">
      <x v="162"/>
      <x v="72"/>
      <x v="182"/>
    </i>
    <i r="3">
      <x v="163"/>
      <x v="209"/>
      <x v="168"/>
    </i>
    <i r="3">
      <x v="164"/>
      <x v="39"/>
      <x v="25"/>
    </i>
    <i r="3">
      <x v="165"/>
      <x v="158"/>
      <x v="87"/>
    </i>
    <i r="3">
      <x v="166"/>
      <x v="95"/>
      <x v="22"/>
    </i>
    <i r="3">
      <x v="167"/>
      <x v="38"/>
      <x v="40"/>
    </i>
    <i r="3">
      <x v="168"/>
      <x v="19"/>
      <x v="85"/>
    </i>
    <i r="3">
      <x v="169"/>
      <x v="21"/>
      <x v="56"/>
    </i>
    <i r="3">
      <x v="175"/>
      <x v="8"/>
      <x v="17"/>
    </i>
    <i r="3">
      <x v="176"/>
      <x v="13"/>
      <x v="8"/>
    </i>
    <i r="3">
      <x v="177"/>
      <x v="37"/>
      <x v="28"/>
    </i>
    <i r="3">
      <x v="197"/>
      <x v="80"/>
      <x v="179"/>
    </i>
    <i r="3">
      <x v="198"/>
      <x v="61"/>
      <x v="21"/>
    </i>
    <i r="3">
      <x v="199"/>
      <x v="160"/>
      <x v="114"/>
    </i>
    <i r="3">
      <x v="200"/>
      <x v="78"/>
      <x v="81"/>
    </i>
    <i r="3">
      <x v="201"/>
      <x v="116"/>
      <x v="39"/>
    </i>
    <i r="3">
      <x v="202"/>
      <x v="119"/>
      <x v="145"/>
    </i>
    <i r="3">
      <x v="203"/>
      <x v="171"/>
      <x v="71"/>
    </i>
    <i r="3">
      <x v="204"/>
      <x v="1"/>
      <x v="97"/>
    </i>
    <i r="2">
      <x v="2"/>
      <x v="209"/>
      <x v="206"/>
      <x v="187"/>
    </i>
    <i>
      <x v="5"/>
      <x v="5"/>
      <x v="2"/>
      <x v="222"/>
      <x v="222"/>
      <x v="197"/>
    </i>
    <i>
      <x v="6"/>
      <x/>
      <x/>
      <x v="13"/>
      <x v="14"/>
      <x v="37"/>
    </i>
    <i r="3">
      <x v="14"/>
      <x v="51"/>
      <x v="50"/>
    </i>
    <i r="3">
      <x v="15"/>
      <x v="33"/>
      <x v="43"/>
    </i>
    <i r="3">
      <x v="16"/>
      <x v="50"/>
      <x v="68"/>
    </i>
    <i r="3">
      <x v="17"/>
      <x v="27"/>
      <x v="89"/>
    </i>
    <i r="3">
      <x v="18"/>
      <x v="154"/>
      <x v="125"/>
    </i>
    <i r="3">
      <x v="19"/>
      <x v="35"/>
      <x v="147"/>
    </i>
    <i r="3">
      <x v="20"/>
      <x v="211"/>
      <x v="64"/>
    </i>
    <i r="3">
      <x v="21"/>
      <x v="26"/>
      <x v="105"/>
    </i>
    <i r="3">
      <x v="22"/>
      <x v="128"/>
      <x v="42"/>
    </i>
    <i r="3">
      <x v="23"/>
      <x v="94"/>
      <x v="68"/>
    </i>
    <i r="1">
      <x v="1"/>
      <x/>
      <x/>
      <x v="53"/>
      <x v="57"/>
    </i>
    <i r="3">
      <x v="1"/>
      <x v="28"/>
      <x v="128"/>
    </i>
    <i r="3">
      <x v="2"/>
      <x v="31"/>
      <x v="116"/>
    </i>
    <i r="3">
      <x v="3"/>
      <x v="30"/>
      <x v="96"/>
    </i>
    <i r="3">
      <x v="4"/>
      <x v="32"/>
      <x v="33"/>
    </i>
    <i r="3">
      <x v="172"/>
      <x v="29"/>
      <x v="135"/>
    </i>
    <i r="3">
      <x v="178"/>
      <x v="165"/>
      <x v="45"/>
    </i>
    <i r="2">
      <x v="2"/>
      <x v="206"/>
      <x v="163"/>
      <x v="186"/>
    </i>
    <i r="1">
      <x v="2"/>
      <x v="1"/>
      <x v="42"/>
      <x v="155"/>
      <x v="7"/>
    </i>
    <i r="3">
      <x v="43"/>
      <x v="178"/>
      <x v="5"/>
    </i>
    <i r="3">
      <x v="44"/>
      <x v="157"/>
      <x v="6"/>
    </i>
    <i r="3">
      <x v="45"/>
      <x v="66"/>
      <x v="11"/>
    </i>
    <i r="3">
      <x v="46"/>
      <x v="166"/>
      <x v="51"/>
    </i>
    <i r="3">
      <x v="47"/>
      <x v="36"/>
      <x v="26"/>
    </i>
    <i r="3">
      <x v="48"/>
      <x v="156"/>
      <x v="13"/>
    </i>
    <i r="3">
      <x v="49"/>
      <x v="177"/>
      <x v="12"/>
    </i>
    <i r="3">
      <x v="50"/>
      <x v="64"/>
      <x v="14"/>
    </i>
    <i r="3">
      <x v="51"/>
      <x v="65"/>
      <x v="19"/>
    </i>
    <i r="3">
      <x v="52"/>
      <x v="195"/>
      <x v="59"/>
    </i>
    <i r="3">
      <x v="53"/>
      <x v="189"/>
      <x v="61"/>
    </i>
    <i r="3">
      <x v="54"/>
      <x v="193"/>
      <x v="75"/>
    </i>
    <i r="3">
      <x v="55"/>
      <x v="197"/>
      <x v="50"/>
    </i>
    <i r="3">
      <x v="56"/>
      <x v="199"/>
      <x v="72"/>
    </i>
    <i r="3">
      <x v="57"/>
      <x v="190"/>
      <x v="67"/>
    </i>
    <i r="3">
      <x v="58"/>
      <x v="198"/>
      <x v="63"/>
    </i>
    <i r="3">
      <x v="59"/>
      <x v="201"/>
      <x v="70"/>
    </i>
    <i r="3">
      <x v="60"/>
      <x v="191"/>
      <x v="60"/>
    </i>
    <i r="3">
      <x v="61"/>
      <x v="184"/>
      <x v="73"/>
    </i>
    <i r="3">
      <x v="62"/>
      <x v="203"/>
      <x v="78"/>
    </i>
    <i r="3">
      <x v="63"/>
      <x v="200"/>
      <x v="55"/>
    </i>
    <i r="3">
      <x v="64"/>
      <x v="185"/>
      <x v="50"/>
    </i>
    <i r="3">
      <x v="174"/>
      <x v="212"/>
      <x v="8"/>
    </i>
    <i r="3">
      <x v="190"/>
      <x v="192"/>
      <x v="65"/>
    </i>
    <i r="3">
      <x v="191"/>
      <x v="202"/>
      <x v="49"/>
    </i>
    <i r="3">
      <x v="192"/>
      <x v="187"/>
      <x v="62"/>
    </i>
    <i r="3">
      <x v="193"/>
      <x v="186"/>
      <x v="45"/>
    </i>
    <i r="3">
      <x v="194"/>
      <x v="196"/>
      <x v="66"/>
    </i>
    <i r="3">
      <x v="195"/>
      <x v="194"/>
      <x v="76"/>
    </i>
    <i r="3">
      <x v="196"/>
      <x v="188"/>
      <x v="58"/>
    </i>
    <i r="2">
      <x v="2"/>
      <x v="226"/>
      <x v="226"/>
      <x v="199"/>
    </i>
    <i r="1">
      <x v="3"/>
      <x/>
      <x v="24"/>
      <x v="123"/>
      <x v="41"/>
    </i>
    <i r="3">
      <x v="25"/>
      <x v="175"/>
      <x v="80"/>
    </i>
    <i r="1">
      <x v="4"/>
      <x/>
      <x v="5"/>
      <x v="59"/>
      <x v="87"/>
    </i>
    <i r="3">
      <x v="6"/>
      <x v="52"/>
      <x v="44"/>
    </i>
    <i r="3">
      <x v="7"/>
      <x v="15"/>
      <x v="37"/>
    </i>
    <i r="3">
      <x v="8"/>
      <x v="159"/>
      <x v="47"/>
    </i>
    <i r="3">
      <x v="9"/>
      <x v="124"/>
      <x v="74"/>
    </i>
    <i r="3">
      <x v="10"/>
      <x v="179"/>
      <x v="122"/>
    </i>
    <i r="3">
      <x v="11"/>
      <x v="77"/>
      <x v="146"/>
    </i>
    <i r="3">
      <x v="12"/>
      <x v="111"/>
      <x v="94"/>
    </i>
    <i r="3">
      <x v="173"/>
      <x v="34"/>
      <x v="130"/>
    </i>
    <i r="1">
      <x v="6"/>
      <x/>
      <x v="213"/>
      <x v="129"/>
      <x v="191"/>
    </i>
    <i r="2">
      <x v="1"/>
      <x v="26"/>
      <x v="114"/>
      <x v="5"/>
    </i>
    <i r="3">
      <x v="27"/>
      <x v="183"/>
      <x v="36"/>
    </i>
    <i r="3">
      <x v="28"/>
      <x v="150"/>
      <x v="30"/>
    </i>
    <i r="3">
      <x v="29"/>
      <x v="93"/>
      <x v="35"/>
    </i>
    <i r="3">
      <x v="30"/>
      <x v="92"/>
      <x v="9"/>
    </i>
    <i r="3">
      <x v="31"/>
      <x v="182"/>
      <x/>
    </i>
    <i r="3">
      <x v="32"/>
      <x v="180"/>
      <x v="10"/>
    </i>
    <i r="3">
      <x v="33"/>
      <x v="181"/>
      <x v="28"/>
    </i>
    <i r="3">
      <x v="34"/>
      <x v="204"/>
      <x v="9"/>
    </i>
    <i r="3">
      <x v="35"/>
      <x v="153"/>
      <x v="3"/>
    </i>
    <i r="3">
      <x v="36"/>
      <x v="152"/>
      <x v="3"/>
    </i>
    <i r="3">
      <x v="37"/>
      <x v="135"/>
      <x v="13"/>
    </i>
    <i r="3">
      <x v="38"/>
      <x v="139"/>
      <x v="20"/>
    </i>
    <i r="3">
      <x v="39"/>
      <x v="138"/>
      <x v="15"/>
    </i>
    <i r="3">
      <x v="40"/>
      <x v="141"/>
      <x v="19"/>
    </i>
    <i r="3">
      <x v="41"/>
      <x v="142"/>
      <x v="18"/>
    </i>
    <i r="3">
      <x v="170"/>
      <x v="41"/>
      <x v="1"/>
    </i>
    <i r="3">
      <x v="171"/>
      <x v="42"/>
      <x v="2"/>
    </i>
    <i r="3">
      <x v="179"/>
      <x v="102"/>
      <x v="34"/>
    </i>
    <i r="3">
      <x v="180"/>
      <x v="143"/>
      <x v="32"/>
    </i>
    <i r="3">
      <x v="181"/>
      <x v="146"/>
      <x v="29"/>
    </i>
    <i r="3">
      <x v="182"/>
      <x v="147"/>
      <x v="23"/>
    </i>
    <i r="3">
      <x v="183"/>
      <x v="145"/>
      <x v="24"/>
    </i>
    <i r="3">
      <x v="184"/>
      <x v="144"/>
      <x v="27"/>
    </i>
    <i r="3">
      <x v="185"/>
      <x v="105"/>
      <x v="38"/>
    </i>
    <i r="3">
      <x v="186"/>
      <x v="104"/>
      <x v="31"/>
    </i>
    <i r="3">
      <x v="187"/>
      <x v="134"/>
      <x v="4"/>
    </i>
    <i r="3">
      <x v="188"/>
      <x v="170"/>
      <x v="20"/>
    </i>
    <i r="3">
      <x v="189"/>
      <x v="151"/>
      <x v="36"/>
    </i>
    <i r="3">
      <x v="205"/>
      <x v="140"/>
      <x v="16"/>
    </i>
    <i r="3">
      <x v="218"/>
      <x v="133"/>
      <x v="196"/>
    </i>
    <i r="2">
      <x v="2"/>
      <x v="210"/>
      <x v="67"/>
      <x v="18"/>
    </i>
    <i r="3">
      <x v="211"/>
      <x v="68"/>
      <x v="192"/>
    </i>
    <i r="3">
      <x v="212"/>
      <x v="69"/>
      <x v="192"/>
    </i>
    <i r="3">
      <x v="214"/>
      <x v="103"/>
      <x v="193"/>
    </i>
    <i r="3">
      <x v="223"/>
      <x v="224"/>
      <x v="25"/>
    </i>
    <i r="3">
      <x v="224"/>
      <x v="225"/>
      <x v="24"/>
    </i>
    <i r="3">
      <x v="225"/>
      <x v="223"/>
      <x v="198"/>
    </i>
    <i r="3">
      <x v="227"/>
      <x v="227"/>
      <x v="1"/>
    </i>
    <i r="3">
      <x v="228"/>
      <x v="228"/>
      <x v="200"/>
    </i>
    <i r="3">
      <x v="229"/>
      <x v="231"/>
      <x v="202"/>
    </i>
    <i r="3">
      <x v="230"/>
      <x v="232"/>
      <x v="203"/>
    </i>
    <i r="3">
      <x v="231"/>
      <x v="229"/>
      <x v="201"/>
    </i>
    <i r="3">
      <x v="232"/>
      <x v="230"/>
      <x v="5"/>
    </i>
  </rowItems>
  <colItems count="1">
    <i/>
  </colItems>
  <formats count="726">
    <format dxfId="975">
      <pivotArea type="all" dataOnly="0" outline="0" fieldPosition="0"/>
    </format>
    <format dxfId="974">
      <pivotArea dataOnly="0" labelOnly="1" outline="0" fieldPosition="0">
        <references count="1">
          <reference field="3" count="0"/>
        </references>
      </pivotArea>
    </format>
    <format dxfId="973">
      <pivotArea dataOnly="0" labelOnly="1" outline="0" fieldPosition="0">
        <references count="2">
          <reference field="3" count="1" selected="0">
            <x v="6"/>
          </reference>
          <reference field="4" count="5">
            <x v="0"/>
            <x v="1"/>
            <x v="2"/>
            <x v="3"/>
            <x v="4"/>
          </reference>
        </references>
      </pivotArea>
    </format>
    <format dxfId="972">
      <pivotArea dataOnly="0" labelOnly="1" outline="0" fieldPosition="0">
        <references count="3">
          <reference field="2" count="1">
            <x v="0"/>
          </reference>
          <reference field="3" count="1" selected="0">
            <x v="6"/>
          </reference>
          <reference field="4" count="1" selected="0">
            <x v="0"/>
          </reference>
        </references>
      </pivotArea>
    </format>
    <format dxfId="971">
      <pivotArea dataOnly="0" labelOnly="1" outline="0" fieldPosition="0">
        <references count="3">
          <reference field="2" count="1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970">
      <pivotArea dataOnly="0" labelOnly="1" outline="0" fieldPosition="0">
        <references count="3">
          <reference field="2" count="1">
            <x v="0"/>
          </reference>
          <reference field="3" count="1" selected="0">
            <x v="6"/>
          </reference>
          <reference field="4" count="1" selected="0">
            <x v="3"/>
          </reference>
        </references>
      </pivotArea>
    </format>
    <format dxfId="969">
      <pivotArea dataOnly="0" labelOnly="1" outline="0" fieldPosition="0">
        <references count="4">
          <reference field="0" count="11">
            <x v="13"/>
            <x v="14"/>
            <x v="15"/>
            <x v="16"/>
            <x v="17"/>
            <x v="18"/>
            <x v="19"/>
            <x v="20"/>
            <x v="21"/>
            <x v="22"/>
            <x v="23"/>
          </reference>
          <reference field="2" count="1" selected="0">
            <x v="0"/>
          </reference>
          <reference field="3" count="1" selected="0">
            <x v="6"/>
          </reference>
          <reference field="4" count="1" selected="0">
            <x v="0"/>
          </reference>
        </references>
      </pivotArea>
    </format>
    <format dxfId="968">
      <pivotArea dataOnly="0" labelOnly="1" outline="0" fieldPosition="0">
        <references count="4">
          <reference field="0" count="7">
            <x v="0"/>
            <x v="1"/>
            <x v="2"/>
            <x v="3"/>
            <x v="4"/>
            <x v="172"/>
            <x v="178"/>
          </reference>
          <reference field="2" count="1" selected="0">
            <x v="0"/>
          </reference>
          <reference field="3" count="1" selected="0">
            <x v="6"/>
          </reference>
          <reference field="4" count="1" selected="0">
            <x v="1"/>
          </reference>
        </references>
      </pivotArea>
    </format>
    <format dxfId="967">
      <pivotArea dataOnly="0" labelOnly="1" outline="0" fieldPosition="0">
        <references count="4">
          <reference field="0" count="31">
            <x v="42"/>
            <x v="43"/>
            <x v="44"/>
            <x v="45"/>
            <x v="46"/>
            <x v="47"/>
            <x v="48"/>
            <x v="49"/>
            <x v="50"/>
            <x v="51"/>
            <x v="52"/>
            <x v="53"/>
            <x v="54"/>
            <x v="55"/>
            <x v="56"/>
            <x v="57"/>
            <x v="58"/>
            <x v="59"/>
            <x v="60"/>
            <x v="61"/>
            <x v="62"/>
            <x v="63"/>
            <x v="64"/>
            <x v="174"/>
            <x v="190"/>
            <x v="191"/>
            <x v="192"/>
            <x v="193"/>
            <x v="194"/>
            <x v="195"/>
            <x v="196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966">
      <pivotArea dataOnly="0" labelOnly="1" outline="0" fieldPosition="0">
        <references count="4">
          <reference field="0" count="2">
            <x v="24"/>
            <x v="25"/>
          </reference>
          <reference field="2" count="1" selected="0">
            <x v="0"/>
          </reference>
          <reference field="3" count="1" selected="0">
            <x v="6"/>
          </reference>
          <reference field="4" count="1" selected="0">
            <x v="3"/>
          </reference>
        </references>
      </pivotArea>
    </format>
    <format dxfId="965">
      <pivotArea dataOnly="0" labelOnly="1" outline="0" fieldPosition="0">
        <references count="4">
          <reference field="0" count="9">
            <x v="5"/>
            <x v="6"/>
            <x v="7"/>
            <x v="8"/>
            <x v="9"/>
            <x v="10"/>
            <x v="11"/>
            <x v="12"/>
            <x v="173"/>
          </reference>
          <reference field="2" count="1" selected="0">
            <x v="0"/>
          </reference>
          <reference field="3" count="1" selected="0">
            <x v="6"/>
          </reference>
          <reference field="4" count="1" selected="0">
            <x v="4"/>
          </reference>
        </references>
      </pivotArea>
    </format>
    <format dxfId="964">
      <pivotArea dataOnly="0" labelOnly="1" outline="0" offset="IV6" fieldPosition="0">
        <references count="1">
          <reference field="3" count="1">
            <x v="1"/>
          </reference>
        </references>
      </pivotArea>
    </format>
    <format dxfId="963">
      <pivotArea dataOnly="0" labelOnly="1" outline="0" offset="IV1" fieldPosition="0">
        <references count="1">
          <reference field="3" count="1">
            <x v="0"/>
          </reference>
        </references>
      </pivotArea>
    </format>
    <format dxfId="962">
      <pivotArea dataOnly="0" labelOnly="1" outline="0" offset="IV1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961">
      <pivotArea dataOnly="0" labelOnly="1" outline="0" fieldPosition="0">
        <references count="4">
          <reference field="0" count="1">
            <x v="65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960">
      <pivotArea dataOnly="0" labelOnly="1" outline="0" offset="IV2" fieldPosition="0">
        <references count="1">
          <reference field="3" count="1">
            <x v="0"/>
          </reference>
        </references>
      </pivotArea>
    </format>
    <format dxfId="959">
      <pivotArea dataOnly="0" labelOnly="1" outline="0" offset="IV2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958">
      <pivotArea dataOnly="0" labelOnly="1" outline="0" fieldPosition="0">
        <references count="4">
          <reference field="0" count="1">
            <x v="66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957">
      <pivotArea dataOnly="0" labelOnly="1" outline="0" offset="IV4" fieldPosition="0">
        <references count="1">
          <reference field="3" count="1">
            <x v="0"/>
          </reference>
        </references>
      </pivotArea>
    </format>
    <format dxfId="956">
      <pivotArea dataOnly="0" labelOnly="1" outline="0" offset="IV4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955">
      <pivotArea dataOnly="0" labelOnly="1" outline="0" fieldPosition="0">
        <references count="4">
          <reference field="0" count="1">
            <x v="68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954">
      <pivotArea dataOnly="0" labelOnly="1" outline="0" offset="IV5" fieldPosition="0">
        <references count="1">
          <reference field="3" count="1">
            <x v="0"/>
          </reference>
        </references>
      </pivotArea>
    </format>
    <format dxfId="953">
      <pivotArea dataOnly="0" labelOnly="1" outline="0" offset="IV5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952">
      <pivotArea dataOnly="0" labelOnly="1" outline="0" fieldPosition="0">
        <references count="4">
          <reference field="0" count="1">
            <x v="69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951">
      <pivotArea dataOnly="0" labelOnly="1" outline="0" offset="IV14" fieldPosition="0">
        <references count="1">
          <reference field="3" count="1">
            <x v="0"/>
          </reference>
        </references>
      </pivotArea>
    </format>
    <format dxfId="950">
      <pivotArea dataOnly="0" labelOnly="1" outline="0" offset="IV14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949">
      <pivotArea dataOnly="0" labelOnly="1" outline="0" fieldPosition="0">
        <references count="4">
          <reference field="0" count="1">
            <x v="78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948">
      <pivotArea dataOnly="0" labelOnly="1" outline="0" offset="IV19" fieldPosition="0">
        <references count="1">
          <reference field="3" count="1">
            <x v="0"/>
          </reference>
        </references>
      </pivotArea>
    </format>
    <format dxfId="947">
      <pivotArea dataOnly="0" labelOnly="1" outline="0" offset="IV19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946">
      <pivotArea dataOnly="0" labelOnly="1" outline="0" fieldPosition="0">
        <references count="4">
          <reference field="0" count="1">
            <x v="83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945">
      <pivotArea dataOnly="0" labelOnly="1" outline="0" offset="IV20" fieldPosition="0">
        <references count="1">
          <reference field="3" count="1">
            <x v="0"/>
          </reference>
        </references>
      </pivotArea>
    </format>
    <format dxfId="944">
      <pivotArea dataOnly="0" labelOnly="1" outline="0" offset="IV20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943">
      <pivotArea dataOnly="0" labelOnly="1" outline="0" fieldPosition="0">
        <references count="4">
          <reference field="0" count="1">
            <x v="84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942">
      <pivotArea dataOnly="0" labelOnly="1" outline="0" offset="IV21" fieldPosition="0">
        <references count="1">
          <reference field="3" count="1">
            <x v="0"/>
          </reference>
        </references>
      </pivotArea>
    </format>
    <format dxfId="941">
      <pivotArea dataOnly="0" labelOnly="1" outline="0" offset="IV21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940">
      <pivotArea dataOnly="0" labelOnly="1" outline="0" fieldPosition="0">
        <references count="4">
          <reference field="0" count="1">
            <x v="85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939">
      <pivotArea dataOnly="0" labelOnly="1" outline="0" offset="IV27" fieldPosition="0">
        <references count="1">
          <reference field="3" count="1">
            <x v="0"/>
          </reference>
        </references>
      </pivotArea>
    </format>
    <format dxfId="938">
      <pivotArea dataOnly="0" labelOnly="1" outline="0" offset="IV27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937">
      <pivotArea dataOnly="0" labelOnly="1" outline="0" fieldPosition="0">
        <references count="4">
          <reference field="0" count="1">
            <x v="9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936">
      <pivotArea dataOnly="0" labelOnly="1" outline="0" offset="IV28" fieldPosition="0">
        <references count="1">
          <reference field="3" count="1">
            <x v="0"/>
          </reference>
        </references>
      </pivotArea>
    </format>
    <format dxfId="935">
      <pivotArea dataOnly="0" labelOnly="1" outline="0" offset="IV28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934">
      <pivotArea dataOnly="0" labelOnly="1" outline="0" fieldPosition="0">
        <references count="4">
          <reference field="0" count="1">
            <x v="92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933">
      <pivotArea dataOnly="0" labelOnly="1" outline="0" offset="IV29" fieldPosition="0">
        <references count="1">
          <reference field="3" count="1">
            <x v="0"/>
          </reference>
        </references>
      </pivotArea>
    </format>
    <format dxfId="932">
      <pivotArea dataOnly="0" labelOnly="1" outline="0" offset="IV29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931">
      <pivotArea dataOnly="0" labelOnly="1" outline="0" fieldPosition="0">
        <references count="4">
          <reference field="0" count="1">
            <x v="93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930">
      <pivotArea dataOnly="0" labelOnly="1" outline="0" offset="IV31" fieldPosition="0">
        <references count="1">
          <reference field="3" count="1">
            <x v="0"/>
          </reference>
        </references>
      </pivotArea>
    </format>
    <format dxfId="929">
      <pivotArea dataOnly="0" labelOnly="1" outline="0" offset="IV31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928">
      <pivotArea dataOnly="0" labelOnly="1" outline="0" fieldPosition="0">
        <references count="4">
          <reference field="0" count="1">
            <x v="95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927">
      <pivotArea dataOnly="0" labelOnly="1" outline="0" offset="IV32" fieldPosition="0">
        <references count="1">
          <reference field="3" count="1">
            <x v="0"/>
          </reference>
        </references>
      </pivotArea>
    </format>
    <format dxfId="926">
      <pivotArea dataOnly="0" labelOnly="1" outline="0" offset="IV32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925">
      <pivotArea dataOnly="0" labelOnly="1" outline="0" fieldPosition="0">
        <references count="4">
          <reference field="0" count="1">
            <x v="96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924">
      <pivotArea dataOnly="0" labelOnly="1" outline="0" offset="IV33" fieldPosition="0">
        <references count="1">
          <reference field="3" count="1">
            <x v="0"/>
          </reference>
        </references>
      </pivotArea>
    </format>
    <format dxfId="923">
      <pivotArea dataOnly="0" labelOnly="1" outline="0" offset="IV33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922">
      <pivotArea dataOnly="0" labelOnly="1" outline="0" fieldPosition="0">
        <references count="4">
          <reference field="0" count="1">
            <x v="97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921">
      <pivotArea dataOnly="0" labelOnly="1" outline="0" offset="IV35" fieldPosition="0">
        <references count="1">
          <reference field="3" count="1">
            <x v="0"/>
          </reference>
        </references>
      </pivotArea>
    </format>
    <format dxfId="920">
      <pivotArea dataOnly="0" labelOnly="1" outline="0" offset="IV35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919">
      <pivotArea dataOnly="0" labelOnly="1" outline="0" fieldPosition="0">
        <references count="4">
          <reference field="0" count="1">
            <x v="99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918">
      <pivotArea dataOnly="0" labelOnly="1" outline="0" offset="IV38" fieldPosition="0">
        <references count="1">
          <reference field="3" count="1">
            <x v="0"/>
          </reference>
        </references>
      </pivotArea>
    </format>
    <format dxfId="917">
      <pivotArea dataOnly="0" labelOnly="1" outline="0" offset="IV38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916">
      <pivotArea dataOnly="0" labelOnly="1" outline="0" fieldPosition="0">
        <references count="4">
          <reference field="0" count="1">
            <x v="102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915">
      <pivotArea dataOnly="0" labelOnly="1" outline="0" offset="IV36" fieldPosition="0">
        <references count="2">
          <reference field="3" count="1" selected="0">
            <x v="6"/>
          </reference>
          <reference field="4" count="1">
            <x v="2"/>
          </reference>
        </references>
      </pivotArea>
    </format>
    <format dxfId="914">
      <pivotArea dataOnly="0" labelOnly="1" outline="0" offset="IV37" fieldPosition="0">
        <references count="2">
          <reference field="3" count="1" selected="0">
            <x v="6"/>
          </reference>
          <reference field="4" count="1">
            <x v="2"/>
          </reference>
        </references>
      </pivotArea>
    </format>
    <format dxfId="913">
      <pivotArea dataOnly="0" labelOnly="1" outline="0" offset="IV1" fieldPosition="0">
        <references count="1">
          <reference field="3" count="1">
            <x v="2"/>
          </reference>
        </references>
      </pivotArea>
    </format>
    <format dxfId="912">
      <pivotArea dataOnly="0" labelOnly="1" outline="0" offset="IV54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911">
      <pivotArea dataOnly="0" labelOnly="1" outline="0" fieldPosition="0">
        <references count="4">
          <reference field="0" count="1">
            <x v="116"/>
          </reference>
          <reference field="2" count="1" selected="0">
            <x v="1"/>
          </reference>
          <reference field="3" count="1" selected="0">
            <x v="2"/>
          </reference>
          <reference field="4" count="1" selected="0">
            <x v="5"/>
          </reference>
        </references>
      </pivotArea>
    </format>
    <format dxfId="910">
      <pivotArea dataOnly="0" labelOnly="1" outline="0" offset="IV2" fieldPosition="0">
        <references count="1">
          <reference field="3" count="1">
            <x v="2"/>
          </reference>
        </references>
      </pivotArea>
    </format>
    <format dxfId="909">
      <pivotArea dataOnly="0" labelOnly="1" outline="0" offset="IV55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908">
      <pivotArea dataOnly="0" labelOnly="1" outline="0" fieldPosition="0">
        <references count="4">
          <reference field="0" count="1">
            <x v="117"/>
          </reference>
          <reference field="2" count="1" selected="0">
            <x v="1"/>
          </reference>
          <reference field="3" count="1" selected="0">
            <x v="2"/>
          </reference>
          <reference field="4" count="1" selected="0">
            <x v="5"/>
          </reference>
        </references>
      </pivotArea>
    </format>
    <format dxfId="907">
      <pivotArea dataOnly="0" labelOnly="1" outline="0" offset="IV3" fieldPosition="0">
        <references count="1">
          <reference field="3" count="1">
            <x v="2"/>
          </reference>
        </references>
      </pivotArea>
    </format>
    <format dxfId="906">
      <pivotArea dataOnly="0" labelOnly="1" outline="0" offset="IV56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905">
      <pivotArea dataOnly="0" labelOnly="1" outline="0" fieldPosition="0">
        <references count="4">
          <reference field="0" count="1">
            <x v="118"/>
          </reference>
          <reference field="2" count="1" selected="0">
            <x v="1"/>
          </reference>
          <reference field="3" count="1" selected="0">
            <x v="2"/>
          </reference>
          <reference field="4" count="1" selected="0">
            <x v="5"/>
          </reference>
        </references>
      </pivotArea>
    </format>
    <format dxfId="904">
      <pivotArea dataOnly="0" labelOnly="1" outline="0" offset="IV4" fieldPosition="0">
        <references count="1">
          <reference field="3" count="1">
            <x v="2"/>
          </reference>
        </references>
      </pivotArea>
    </format>
    <format dxfId="903">
      <pivotArea dataOnly="0" labelOnly="1" outline="0" offset="IV57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902">
      <pivotArea dataOnly="0" labelOnly="1" outline="0" fieldPosition="0">
        <references count="4">
          <reference field="0" count="1">
            <x v="119"/>
          </reference>
          <reference field="2" count="1" selected="0">
            <x v="1"/>
          </reference>
          <reference field="3" count="1" selected="0">
            <x v="2"/>
          </reference>
          <reference field="4" count="1" selected="0">
            <x v="5"/>
          </reference>
        </references>
      </pivotArea>
    </format>
    <format dxfId="901">
      <pivotArea dataOnly="0" labelOnly="1" outline="0" offset="IV5" fieldPosition="0">
        <references count="1">
          <reference field="3" count="1">
            <x v="2"/>
          </reference>
        </references>
      </pivotArea>
    </format>
    <format dxfId="900">
      <pivotArea dataOnly="0" labelOnly="1" outline="0" offset="IV58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899">
      <pivotArea dataOnly="0" labelOnly="1" outline="0" fieldPosition="0">
        <references count="4">
          <reference field="0" count="1">
            <x v="120"/>
          </reference>
          <reference field="2" count="1" selected="0">
            <x v="1"/>
          </reference>
          <reference field="3" count="1" selected="0">
            <x v="2"/>
          </reference>
          <reference field="4" count="1" selected="0">
            <x v="5"/>
          </reference>
        </references>
      </pivotArea>
    </format>
    <format dxfId="898">
      <pivotArea dataOnly="0" labelOnly="1" outline="0" offset="IV6" fieldPosition="0">
        <references count="1">
          <reference field="3" count="1">
            <x v="2"/>
          </reference>
        </references>
      </pivotArea>
    </format>
    <format dxfId="897">
      <pivotArea dataOnly="0" labelOnly="1" outline="0" offset="IV59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896">
      <pivotArea dataOnly="0" labelOnly="1" outline="0" fieldPosition="0">
        <references count="4">
          <reference field="0" count="1">
            <x v="121"/>
          </reference>
          <reference field="2" count="1" selected="0">
            <x v="1"/>
          </reference>
          <reference field="3" count="1" selected="0">
            <x v="2"/>
          </reference>
          <reference field="4" count="1" selected="0">
            <x v="5"/>
          </reference>
        </references>
      </pivotArea>
    </format>
    <format dxfId="895">
      <pivotArea dataOnly="0" labelOnly="1" outline="0" offset="IV7" fieldPosition="0">
        <references count="1">
          <reference field="3" count="1">
            <x v="2"/>
          </reference>
        </references>
      </pivotArea>
    </format>
    <format dxfId="894">
      <pivotArea dataOnly="0" labelOnly="1" outline="0" offset="IV60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893">
      <pivotArea dataOnly="0" labelOnly="1" outline="0" fieldPosition="0">
        <references count="4">
          <reference field="0" count="1">
            <x v="122"/>
          </reference>
          <reference field="2" count="1" selected="0">
            <x v="1"/>
          </reference>
          <reference field="3" count="1" selected="0">
            <x v="2"/>
          </reference>
          <reference field="4" count="1" selected="0">
            <x v="5"/>
          </reference>
        </references>
      </pivotArea>
    </format>
    <format dxfId="892">
      <pivotArea dataOnly="0" labelOnly="1" outline="0" offset="IV8" fieldPosition="0">
        <references count="1">
          <reference field="3" count="1">
            <x v="2"/>
          </reference>
        </references>
      </pivotArea>
    </format>
    <format dxfId="891">
      <pivotArea dataOnly="0" labelOnly="1" outline="0" offset="IV61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890">
      <pivotArea dataOnly="0" labelOnly="1" outline="0" fieldPosition="0">
        <references count="4">
          <reference field="0" count="1">
            <x v="123"/>
          </reference>
          <reference field="2" count="1" selected="0">
            <x v="1"/>
          </reference>
          <reference field="3" count="1" selected="0">
            <x v="2"/>
          </reference>
          <reference field="4" count="1" selected="0">
            <x v="5"/>
          </reference>
        </references>
      </pivotArea>
    </format>
    <format dxfId="889">
      <pivotArea dataOnly="0" labelOnly="1" outline="0" offset="IV9" fieldPosition="0">
        <references count="1">
          <reference field="3" count="1">
            <x v="2"/>
          </reference>
        </references>
      </pivotArea>
    </format>
    <format dxfId="888">
      <pivotArea dataOnly="0" labelOnly="1" outline="0" offset="IV62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887">
      <pivotArea dataOnly="0" labelOnly="1" outline="0" fieldPosition="0">
        <references count="4">
          <reference field="0" count="1">
            <x v="124"/>
          </reference>
          <reference field="2" count="1" selected="0">
            <x v="1"/>
          </reference>
          <reference field="3" count="1" selected="0">
            <x v="2"/>
          </reference>
          <reference field="4" count="1" selected="0">
            <x v="5"/>
          </reference>
        </references>
      </pivotArea>
    </format>
    <format dxfId="886">
      <pivotArea dataOnly="0" labelOnly="1" outline="0" offset="IV10" fieldPosition="0">
        <references count="1">
          <reference field="3" count="1">
            <x v="2"/>
          </reference>
        </references>
      </pivotArea>
    </format>
    <format dxfId="885">
      <pivotArea dataOnly="0" labelOnly="1" outline="0" offset="IV63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884">
      <pivotArea dataOnly="0" labelOnly="1" outline="0" fieldPosition="0">
        <references count="4">
          <reference field="0" count="1">
            <x v="125"/>
          </reference>
          <reference field="2" count="1" selected="0">
            <x v="1"/>
          </reference>
          <reference field="3" count="1" selected="0">
            <x v="2"/>
          </reference>
          <reference field="4" count="1" selected="0">
            <x v="5"/>
          </reference>
        </references>
      </pivotArea>
    </format>
    <format dxfId="883">
      <pivotArea dataOnly="0" labelOnly="1" outline="0" offset="IV11" fieldPosition="0">
        <references count="1">
          <reference field="3" count="1">
            <x v="2"/>
          </reference>
        </references>
      </pivotArea>
    </format>
    <format dxfId="882">
      <pivotArea dataOnly="0" labelOnly="1" outline="0" offset="IV64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881">
      <pivotArea dataOnly="0" labelOnly="1" outline="0" fieldPosition="0">
        <references count="4">
          <reference field="0" count="1">
            <x v="126"/>
          </reference>
          <reference field="2" count="1" selected="0">
            <x v="1"/>
          </reference>
          <reference field="3" count="1" selected="0">
            <x v="2"/>
          </reference>
          <reference field="4" count="1" selected="0">
            <x v="5"/>
          </reference>
        </references>
      </pivotArea>
    </format>
    <format dxfId="880">
      <pivotArea dataOnly="0" labelOnly="1" outline="0" offset="IV12" fieldPosition="0">
        <references count="1">
          <reference field="3" count="1">
            <x v="2"/>
          </reference>
        </references>
      </pivotArea>
    </format>
    <format dxfId="879">
      <pivotArea dataOnly="0" labelOnly="1" outline="0" offset="IV65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878">
      <pivotArea dataOnly="0" labelOnly="1" outline="0" fieldPosition="0">
        <references count="4">
          <reference field="0" count="1">
            <x v="127"/>
          </reference>
          <reference field="2" count="1" selected="0">
            <x v="1"/>
          </reference>
          <reference field="3" count="1" selected="0">
            <x v="2"/>
          </reference>
          <reference field="4" count="1" selected="0">
            <x v="5"/>
          </reference>
        </references>
      </pivotArea>
    </format>
    <format dxfId="877">
      <pivotArea dataOnly="0" labelOnly="1" outline="0" offset="IV13" fieldPosition="0">
        <references count="1">
          <reference field="3" count="1">
            <x v="2"/>
          </reference>
        </references>
      </pivotArea>
    </format>
    <format dxfId="876">
      <pivotArea dataOnly="0" labelOnly="1" outline="0" offset="IV66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875">
      <pivotArea dataOnly="0" labelOnly="1" outline="0" offset="IV14" fieldPosition="0">
        <references count="1">
          <reference field="3" count="1">
            <x v="2"/>
          </reference>
        </references>
      </pivotArea>
    </format>
    <format dxfId="874">
      <pivotArea dataOnly="0" labelOnly="1" outline="0" offset="IV67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873">
      <pivotArea dataOnly="0" labelOnly="1" outline="0" fieldPosition="0">
        <references count="4">
          <reference field="0" count="1">
            <x v="128"/>
          </reference>
          <reference field="2" count="1" selected="0">
            <x v="1"/>
          </reference>
          <reference field="3" count="1" selected="0">
            <x v="2"/>
          </reference>
          <reference field="4" count="1" selected="0">
            <x v="5"/>
          </reference>
        </references>
      </pivotArea>
    </format>
    <format dxfId="872">
      <pivotArea dataOnly="0" labelOnly="1" outline="0" offset="IV15" fieldPosition="0">
        <references count="1">
          <reference field="3" count="1">
            <x v="2"/>
          </reference>
        </references>
      </pivotArea>
    </format>
    <format dxfId="871">
      <pivotArea dataOnly="0" labelOnly="1" outline="0" offset="IV68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870">
      <pivotArea dataOnly="0" labelOnly="1" outline="0" fieldPosition="0">
        <references count="4">
          <reference field="0" count="1">
            <x v="129"/>
          </reference>
          <reference field="2" count="1" selected="0">
            <x v="1"/>
          </reference>
          <reference field="3" count="1" selected="0">
            <x v="2"/>
          </reference>
          <reference field="4" count="1" selected="0">
            <x v="5"/>
          </reference>
        </references>
      </pivotArea>
    </format>
    <format dxfId="869">
      <pivotArea dataOnly="0" labelOnly="1" outline="0" offset="IV16" fieldPosition="0">
        <references count="1">
          <reference field="3" count="1">
            <x v="2"/>
          </reference>
        </references>
      </pivotArea>
    </format>
    <format dxfId="868">
      <pivotArea dataOnly="0" labelOnly="1" outline="0" offset="IV69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867">
      <pivotArea dataOnly="0" labelOnly="1" outline="0" offset="IV256" fieldPosition="0">
        <references count="1">
          <reference field="3" count="1">
            <x v="2"/>
          </reference>
        </references>
      </pivotArea>
    </format>
    <format dxfId="866">
      <pivotArea dataOnly="0" labelOnly="1" outline="0" offset="IV70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865">
      <pivotArea dataOnly="0" labelOnly="1" outline="0" offset="IV12" fieldPosition="0">
        <references count="1">
          <reference field="3" count="1">
            <x v="6"/>
          </reference>
        </references>
      </pivotArea>
    </format>
    <format dxfId="864">
      <pivotArea dataOnly="0" labelOnly="1" outline="0" offset="IV1" fieldPosition="0">
        <references count="2">
          <reference field="3" count="1" selected="0">
            <x v="6"/>
          </reference>
          <reference field="4" count="1">
            <x v="1"/>
          </reference>
        </references>
      </pivotArea>
    </format>
    <format dxfId="863">
      <pivotArea dataOnly="0" labelOnly="1" outline="0" offset="IV13" fieldPosition="0">
        <references count="1">
          <reference field="3" count="1">
            <x v="6"/>
          </reference>
        </references>
      </pivotArea>
    </format>
    <format dxfId="862">
      <pivotArea dataOnly="0" labelOnly="1" outline="0" offset="IV2" fieldPosition="0">
        <references count="2">
          <reference field="3" count="1" selected="0">
            <x v="6"/>
          </reference>
          <reference field="4" count="1">
            <x v="1"/>
          </reference>
        </references>
      </pivotArea>
    </format>
    <format dxfId="861">
      <pivotArea dataOnly="0" labelOnly="1" outline="0" fieldPosition="0">
        <references count="4">
          <reference field="0" count="1">
            <x v="0"/>
          </reference>
          <reference field="2" count="1" selected="0">
            <x v="0"/>
          </reference>
          <reference field="3" count="1" selected="0">
            <x v="6"/>
          </reference>
          <reference field="4" count="1" selected="0">
            <x v="1"/>
          </reference>
        </references>
      </pivotArea>
    </format>
    <format dxfId="860">
      <pivotArea dataOnly="0" labelOnly="1" outline="0" offset="IV14" fieldPosition="0">
        <references count="1">
          <reference field="3" count="1">
            <x v="6"/>
          </reference>
        </references>
      </pivotArea>
    </format>
    <format dxfId="859">
      <pivotArea dataOnly="0" labelOnly="1" outline="0" offset="IV3" fieldPosition="0">
        <references count="2">
          <reference field="3" count="1" selected="0">
            <x v="6"/>
          </reference>
          <reference field="4" count="1">
            <x v="1"/>
          </reference>
        </references>
      </pivotArea>
    </format>
    <format dxfId="858">
      <pivotArea dataOnly="0" labelOnly="1" outline="0" fieldPosition="0">
        <references count="4">
          <reference field="0" count="1">
            <x v="1"/>
          </reference>
          <reference field="2" count="1" selected="0">
            <x v="0"/>
          </reference>
          <reference field="3" count="1" selected="0">
            <x v="6"/>
          </reference>
          <reference field="4" count="1" selected="0">
            <x v="1"/>
          </reference>
        </references>
      </pivotArea>
    </format>
    <format dxfId="857">
      <pivotArea dataOnly="0" labelOnly="1" outline="0" offset="IV19" fieldPosition="0">
        <references count="1">
          <reference field="3" count="1">
            <x v="6"/>
          </reference>
        </references>
      </pivotArea>
    </format>
    <format dxfId="856">
      <pivotArea dataOnly="0" labelOnly="1" outline="0" offset="IV8" fieldPosition="0">
        <references count="2">
          <reference field="3" count="1" selected="0">
            <x v="6"/>
          </reference>
          <reference field="4" count="1">
            <x v="1"/>
          </reference>
        </references>
      </pivotArea>
    </format>
    <format dxfId="855">
      <pivotArea dataOnly="0" labelOnly="1" outline="0" fieldPosition="0">
        <references count="4">
          <reference field="0" count="1">
            <x v="178"/>
          </reference>
          <reference field="2" count="1" selected="0">
            <x v="0"/>
          </reference>
          <reference field="3" count="1" selected="0">
            <x v="6"/>
          </reference>
          <reference field="4" count="1" selected="0">
            <x v="1"/>
          </reference>
        </references>
      </pivotArea>
    </format>
    <format dxfId="854">
      <pivotArea dataOnly="0" labelOnly="1" outline="0" offset="IV15" fieldPosition="0">
        <references count="1">
          <reference field="3" count="1">
            <x v="6"/>
          </reference>
        </references>
      </pivotArea>
    </format>
    <format dxfId="853">
      <pivotArea dataOnly="0" labelOnly="1" outline="0" offset="IV4" fieldPosition="0">
        <references count="2">
          <reference field="3" count="1" selected="0">
            <x v="6"/>
          </reference>
          <reference field="4" count="1">
            <x v="1"/>
          </reference>
        </references>
      </pivotArea>
    </format>
    <format dxfId="852">
      <pivotArea dataOnly="0" labelOnly="1" outline="0" fieldPosition="0">
        <references count="4">
          <reference field="0" count="1">
            <x v="2"/>
          </reference>
          <reference field="2" count="1" selected="0">
            <x v="0"/>
          </reference>
          <reference field="3" count="1" selected="0">
            <x v="6"/>
          </reference>
          <reference field="4" count="1" selected="0">
            <x v="1"/>
          </reference>
        </references>
      </pivotArea>
    </format>
    <format dxfId="851">
      <pivotArea dataOnly="0" labelOnly="1" outline="0" offset="IV16" fieldPosition="0">
        <references count="1">
          <reference field="3" count="1">
            <x v="6"/>
          </reference>
        </references>
      </pivotArea>
    </format>
    <format dxfId="850">
      <pivotArea dataOnly="0" labelOnly="1" outline="0" offset="IV5" fieldPosition="0">
        <references count="2">
          <reference field="3" count="1" selected="0">
            <x v="6"/>
          </reference>
          <reference field="4" count="1">
            <x v="1"/>
          </reference>
        </references>
      </pivotArea>
    </format>
    <format dxfId="849">
      <pivotArea dataOnly="0" labelOnly="1" outline="0" fieldPosition="0">
        <references count="4">
          <reference field="0" count="1">
            <x v="3"/>
          </reference>
          <reference field="2" count="1" selected="0">
            <x v="0"/>
          </reference>
          <reference field="3" count="1" selected="0">
            <x v="6"/>
          </reference>
          <reference field="4" count="1" selected="0">
            <x v="1"/>
          </reference>
        </references>
      </pivotArea>
    </format>
    <format dxfId="848">
      <pivotArea dataOnly="0" labelOnly="1" outline="0" offset="IV17" fieldPosition="0">
        <references count="1">
          <reference field="3" count="1">
            <x v="6"/>
          </reference>
        </references>
      </pivotArea>
    </format>
    <format dxfId="847">
      <pivotArea dataOnly="0" labelOnly="1" outline="0" offset="IV6" fieldPosition="0">
        <references count="2">
          <reference field="3" count="1" selected="0">
            <x v="6"/>
          </reference>
          <reference field="4" count="1">
            <x v="1"/>
          </reference>
        </references>
      </pivotArea>
    </format>
    <format dxfId="846">
      <pivotArea dataOnly="0" labelOnly="1" outline="0" fieldPosition="0">
        <references count="4">
          <reference field="0" count="1">
            <x v="4"/>
          </reference>
          <reference field="2" count="1" selected="0">
            <x v="0"/>
          </reference>
          <reference field="3" count="1" selected="0">
            <x v="6"/>
          </reference>
          <reference field="4" count="1" selected="0">
            <x v="1"/>
          </reference>
        </references>
      </pivotArea>
    </format>
    <format dxfId="845">
      <pivotArea dataOnly="0" labelOnly="1" outline="0" offset="IV18" fieldPosition="0">
        <references count="1">
          <reference field="3" count="1">
            <x v="6"/>
          </reference>
        </references>
      </pivotArea>
    </format>
    <format dxfId="844">
      <pivotArea dataOnly="0" labelOnly="1" outline="0" offset="IV7" fieldPosition="0">
        <references count="2">
          <reference field="3" count="1" selected="0">
            <x v="6"/>
          </reference>
          <reference field="4" count="1">
            <x v="1"/>
          </reference>
        </references>
      </pivotArea>
    </format>
    <format dxfId="843">
      <pivotArea dataOnly="0" labelOnly="1" outline="0" fieldPosition="0">
        <references count="4">
          <reference field="0" count="1">
            <x v="172"/>
          </reference>
          <reference field="2" count="1" selected="0">
            <x v="0"/>
          </reference>
          <reference field="3" count="1" selected="0">
            <x v="6"/>
          </reference>
          <reference field="4" count="1" selected="0">
            <x v="1"/>
          </reference>
        </references>
      </pivotArea>
    </format>
    <format dxfId="842">
      <pivotArea dataOnly="0" labelOnly="1" outline="0" offset="IV1" fieldPosition="0">
        <references count="1">
          <reference field="3" count="1">
            <x v="6"/>
          </reference>
        </references>
      </pivotArea>
    </format>
    <format dxfId="841">
      <pivotArea dataOnly="0" labelOnly="1" outline="0" offset="IV1" fieldPosition="0">
        <references count="2">
          <reference field="3" count="1" selected="0">
            <x v="6"/>
          </reference>
          <reference field="4" count="1">
            <x v="0"/>
          </reference>
        </references>
      </pivotArea>
    </format>
    <format dxfId="840">
      <pivotArea dataOnly="0" labelOnly="1" outline="0" fieldPosition="0">
        <references count="4">
          <reference field="0" count="1">
            <x v="13"/>
          </reference>
          <reference field="2" count="1" selected="0">
            <x v="0"/>
          </reference>
          <reference field="3" count="1" selected="0">
            <x v="6"/>
          </reference>
          <reference field="4" count="1" selected="0">
            <x v="0"/>
          </reference>
        </references>
      </pivotArea>
    </format>
    <format dxfId="839">
      <pivotArea dataOnly="0" labelOnly="1" outline="0" offset="IV2" fieldPosition="0">
        <references count="1">
          <reference field="3" count="1">
            <x v="6"/>
          </reference>
        </references>
      </pivotArea>
    </format>
    <format dxfId="838">
      <pivotArea dataOnly="0" labelOnly="1" outline="0" offset="IV2" fieldPosition="0">
        <references count="2">
          <reference field="3" count="1" selected="0">
            <x v="6"/>
          </reference>
          <reference field="4" count="1">
            <x v="0"/>
          </reference>
        </references>
      </pivotArea>
    </format>
    <format dxfId="837">
      <pivotArea dataOnly="0" labelOnly="1" outline="0" fieldPosition="0">
        <references count="4">
          <reference field="0" count="1">
            <x v="14"/>
          </reference>
          <reference field="2" count="1" selected="0">
            <x v="0"/>
          </reference>
          <reference field="3" count="1" selected="0">
            <x v="6"/>
          </reference>
          <reference field="4" count="1" selected="0">
            <x v="0"/>
          </reference>
        </references>
      </pivotArea>
    </format>
    <format dxfId="836">
      <pivotArea dataOnly="0" labelOnly="1" outline="0" offset="IV3" fieldPosition="0">
        <references count="1">
          <reference field="3" count="1">
            <x v="6"/>
          </reference>
        </references>
      </pivotArea>
    </format>
    <format dxfId="835">
      <pivotArea dataOnly="0" labelOnly="1" outline="0" offset="IV3" fieldPosition="0">
        <references count="2">
          <reference field="3" count="1" selected="0">
            <x v="6"/>
          </reference>
          <reference field="4" count="1">
            <x v="0"/>
          </reference>
        </references>
      </pivotArea>
    </format>
    <format dxfId="834">
      <pivotArea dataOnly="0" labelOnly="1" outline="0" fieldPosition="0">
        <references count="4">
          <reference field="0" count="1">
            <x v="15"/>
          </reference>
          <reference field="2" count="1" selected="0">
            <x v="0"/>
          </reference>
          <reference field="3" count="1" selected="0">
            <x v="6"/>
          </reference>
          <reference field="4" count="1" selected="0">
            <x v="0"/>
          </reference>
        </references>
      </pivotArea>
    </format>
    <format dxfId="833">
      <pivotArea dataOnly="0" labelOnly="1" outline="0" offset="IV4" fieldPosition="0">
        <references count="1">
          <reference field="3" count="1">
            <x v="6"/>
          </reference>
        </references>
      </pivotArea>
    </format>
    <format dxfId="832">
      <pivotArea dataOnly="0" labelOnly="1" outline="0" offset="IV4" fieldPosition="0">
        <references count="2">
          <reference field="3" count="1" selected="0">
            <x v="6"/>
          </reference>
          <reference field="4" count="1">
            <x v="0"/>
          </reference>
        </references>
      </pivotArea>
    </format>
    <format dxfId="831">
      <pivotArea dataOnly="0" labelOnly="1" outline="0" fieldPosition="0">
        <references count="4">
          <reference field="0" count="1">
            <x v="16"/>
          </reference>
          <reference field="2" count="1" selected="0">
            <x v="0"/>
          </reference>
          <reference field="3" count="1" selected="0">
            <x v="6"/>
          </reference>
          <reference field="4" count="1" selected="0">
            <x v="0"/>
          </reference>
        </references>
      </pivotArea>
    </format>
    <format dxfId="830">
      <pivotArea dataOnly="0" labelOnly="1" outline="0" offset="IV5" fieldPosition="0">
        <references count="1">
          <reference field="3" count="1">
            <x v="6"/>
          </reference>
        </references>
      </pivotArea>
    </format>
    <format dxfId="829">
      <pivotArea dataOnly="0" labelOnly="1" outline="0" offset="IV5" fieldPosition="0">
        <references count="2">
          <reference field="3" count="1" selected="0">
            <x v="6"/>
          </reference>
          <reference field="4" count="1">
            <x v="0"/>
          </reference>
        </references>
      </pivotArea>
    </format>
    <format dxfId="828">
      <pivotArea dataOnly="0" labelOnly="1" outline="0" fieldPosition="0">
        <references count="4">
          <reference field="0" count="1">
            <x v="17"/>
          </reference>
          <reference field="2" count="1" selected="0">
            <x v="0"/>
          </reference>
          <reference field="3" count="1" selected="0">
            <x v="6"/>
          </reference>
          <reference field="4" count="1" selected="0">
            <x v="0"/>
          </reference>
        </references>
      </pivotArea>
    </format>
    <format dxfId="827">
      <pivotArea dataOnly="0" labelOnly="1" outline="0" offset="IV6" fieldPosition="0">
        <references count="1">
          <reference field="3" count="1">
            <x v="6"/>
          </reference>
        </references>
      </pivotArea>
    </format>
    <format dxfId="826">
      <pivotArea dataOnly="0" labelOnly="1" outline="0" offset="IV6" fieldPosition="0">
        <references count="2">
          <reference field="3" count="1" selected="0">
            <x v="6"/>
          </reference>
          <reference field="4" count="1">
            <x v="0"/>
          </reference>
        </references>
      </pivotArea>
    </format>
    <format dxfId="825">
      <pivotArea dataOnly="0" labelOnly="1" outline="0" fieldPosition="0">
        <references count="4">
          <reference field="0" count="1">
            <x v="18"/>
          </reference>
          <reference field="2" count="1" selected="0">
            <x v="0"/>
          </reference>
          <reference field="3" count="1" selected="0">
            <x v="6"/>
          </reference>
          <reference field="4" count="1" selected="0">
            <x v="0"/>
          </reference>
        </references>
      </pivotArea>
    </format>
    <format dxfId="824">
      <pivotArea dataOnly="0" labelOnly="1" outline="0" offset="IV7" fieldPosition="0">
        <references count="1">
          <reference field="3" count="1">
            <x v="6"/>
          </reference>
        </references>
      </pivotArea>
    </format>
    <format dxfId="823">
      <pivotArea dataOnly="0" labelOnly="1" outline="0" offset="IV7" fieldPosition="0">
        <references count="2">
          <reference field="3" count="1" selected="0">
            <x v="6"/>
          </reference>
          <reference field="4" count="1">
            <x v="0"/>
          </reference>
        </references>
      </pivotArea>
    </format>
    <format dxfId="822">
      <pivotArea dataOnly="0" labelOnly="1" outline="0" fieldPosition="0">
        <references count="4">
          <reference field="0" count="1">
            <x v="19"/>
          </reference>
          <reference field="2" count="1" selected="0">
            <x v="0"/>
          </reference>
          <reference field="3" count="1" selected="0">
            <x v="6"/>
          </reference>
          <reference field="4" count="1" selected="0">
            <x v="0"/>
          </reference>
        </references>
      </pivotArea>
    </format>
    <format dxfId="821">
      <pivotArea dataOnly="0" labelOnly="1" outline="0" offset="IV8" fieldPosition="0">
        <references count="1">
          <reference field="3" count="1">
            <x v="6"/>
          </reference>
        </references>
      </pivotArea>
    </format>
    <format dxfId="820">
      <pivotArea dataOnly="0" labelOnly="1" outline="0" offset="IV8" fieldPosition="0">
        <references count="2">
          <reference field="3" count="1" selected="0">
            <x v="6"/>
          </reference>
          <reference field="4" count="1">
            <x v="0"/>
          </reference>
        </references>
      </pivotArea>
    </format>
    <format dxfId="819">
      <pivotArea dataOnly="0" labelOnly="1" outline="0" fieldPosition="0">
        <references count="4">
          <reference field="0" count="1">
            <x v="20"/>
          </reference>
          <reference field="2" count="1" selected="0">
            <x v="0"/>
          </reference>
          <reference field="3" count="1" selected="0">
            <x v="6"/>
          </reference>
          <reference field="4" count="1" selected="0">
            <x v="0"/>
          </reference>
        </references>
      </pivotArea>
    </format>
    <format dxfId="818">
      <pivotArea dataOnly="0" labelOnly="1" outline="0" offset="IV9" fieldPosition="0">
        <references count="1">
          <reference field="3" count="1">
            <x v="6"/>
          </reference>
        </references>
      </pivotArea>
    </format>
    <format dxfId="817">
      <pivotArea dataOnly="0" labelOnly="1" outline="0" offset="IV9" fieldPosition="0">
        <references count="2">
          <reference field="3" count="1" selected="0">
            <x v="6"/>
          </reference>
          <reference field="4" count="1">
            <x v="0"/>
          </reference>
        </references>
      </pivotArea>
    </format>
    <format dxfId="816">
      <pivotArea dataOnly="0" labelOnly="1" outline="0" fieldPosition="0">
        <references count="4">
          <reference field="0" count="1">
            <x v="21"/>
          </reference>
          <reference field="2" count="1" selected="0">
            <x v="0"/>
          </reference>
          <reference field="3" count="1" selected="0">
            <x v="6"/>
          </reference>
          <reference field="4" count="1" selected="0">
            <x v="0"/>
          </reference>
        </references>
      </pivotArea>
    </format>
    <format dxfId="815">
      <pivotArea dataOnly="0" labelOnly="1" outline="0" offset="IV10" fieldPosition="0">
        <references count="1">
          <reference field="3" count="1">
            <x v="6"/>
          </reference>
        </references>
      </pivotArea>
    </format>
    <format dxfId="814">
      <pivotArea dataOnly="0" labelOnly="1" outline="0" offset="IV10" fieldPosition="0">
        <references count="2">
          <reference field="3" count="1" selected="0">
            <x v="6"/>
          </reference>
          <reference field="4" count="1">
            <x v="0"/>
          </reference>
        </references>
      </pivotArea>
    </format>
    <format dxfId="813">
      <pivotArea dataOnly="0" labelOnly="1" outline="0" fieldPosition="0">
        <references count="4">
          <reference field="0" count="1">
            <x v="22"/>
          </reference>
          <reference field="2" count="1" selected="0">
            <x v="0"/>
          </reference>
          <reference field="3" count="1" selected="0">
            <x v="6"/>
          </reference>
          <reference field="4" count="1" selected="0">
            <x v="0"/>
          </reference>
        </references>
      </pivotArea>
    </format>
    <format dxfId="812">
      <pivotArea dataOnly="0" labelOnly="1" outline="0" offset="IV11" fieldPosition="0">
        <references count="1">
          <reference field="3" count="1">
            <x v="6"/>
          </reference>
        </references>
      </pivotArea>
    </format>
    <format dxfId="811">
      <pivotArea dataOnly="0" labelOnly="1" outline="0" offset="IV256" fieldPosition="0">
        <references count="2">
          <reference field="3" count="1" selected="0">
            <x v="6"/>
          </reference>
          <reference field="4" count="1">
            <x v="0"/>
          </reference>
        </references>
      </pivotArea>
    </format>
    <format dxfId="810">
      <pivotArea dataOnly="0" labelOnly="1" outline="0" fieldPosition="0">
        <references count="4">
          <reference field="0" count="1">
            <x v="23"/>
          </reference>
          <reference field="2" count="1" selected="0">
            <x v="0"/>
          </reference>
          <reference field="3" count="1" selected="0">
            <x v="6"/>
          </reference>
          <reference field="4" count="1" selected="0">
            <x v="0"/>
          </reference>
        </references>
      </pivotArea>
    </format>
    <format dxfId="809">
      <pivotArea dataOnly="0" labelOnly="1" outline="0" offset="IV57" fieldPosition="0">
        <references count="1">
          <reference field="3" count="1">
            <x v="6"/>
          </reference>
        </references>
      </pivotArea>
    </format>
    <format dxfId="808">
      <pivotArea dataOnly="0" labelOnly="1" outline="0" offset="IV1" fieldPosition="0">
        <references count="2">
          <reference field="3" count="1" selected="0">
            <x v="6"/>
          </reference>
          <reference field="4" count="1">
            <x v="3"/>
          </reference>
        </references>
      </pivotArea>
    </format>
    <format dxfId="807">
      <pivotArea dataOnly="0" labelOnly="1" outline="0" fieldPosition="0">
        <references count="4">
          <reference field="0" count="1">
            <x v="24"/>
          </reference>
          <reference field="2" count="1" selected="0">
            <x v="0"/>
          </reference>
          <reference field="3" count="1" selected="0">
            <x v="6"/>
          </reference>
          <reference field="4" count="1" selected="0">
            <x v="3"/>
          </reference>
        </references>
      </pivotArea>
    </format>
    <format dxfId="806">
      <pivotArea dataOnly="0" labelOnly="1" outline="0" offset="IV58" fieldPosition="0">
        <references count="1">
          <reference field="3" count="1">
            <x v="6"/>
          </reference>
        </references>
      </pivotArea>
    </format>
    <format dxfId="805">
      <pivotArea dataOnly="0" labelOnly="1" outline="0" offset="IV2" fieldPosition="0">
        <references count="2">
          <reference field="3" count="1" selected="0">
            <x v="6"/>
          </reference>
          <reference field="4" count="1">
            <x v="3"/>
          </reference>
        </references>
      </pivotArea>
    </format>
    <format dxfId="804">
      <pivotArea dataOnly="0" labelOnly="1" outline="0" fieldPosition="0">
        <references count="4">
          <reference field="0" count="1">
            <x v="25"/>
          </reference>
          <reference field="2" count="1" selected="0">
            <x v="0"/>
          </reference>
          <reference field="3" count="1" selected="0">
            <x v="6"/>
          </reference>
          <reference field="4" count="1" selected="0">
            <x v="3"/>
          </reference>
        </references>
      </pivotArea>
    </format>
    <format dxfId="803">
      <pivotArea dataOnly="0" labelOnly="1" outline="0" offset="IV59" fieldPosition="0">
        <references count="1">
          <reference field="3" count="1">
            <x v="6"/>
          </reference>
        </references>
      </pivotArea>
    </format>
    <format dxfId="802">
      <pivotArea dataOnly="0" labelOnly="1" outline="0" offset="IV256" fieldPosition="0">
        <references count="2">
          <reference field="3" count="1" selected="0">
            <x v="6"/>
          </reference>
          <reference field="4" count="1">
            <x v="3"/>
          </reference>
        </references>
      </pivotArea>
    </format>
    <format dxfId="801">
      <pivotArea dataOnly="0" labelOnly="1" outline="0" offset="IV68" fieldPosition="0">
        <references count="1">
          <reference field="3" count="1">
            <x v="6"/>
          </reference>
        </references>
      </pivotArea>
    </format>
    <format dxfId="800">
      <pivotArea dataOnly="0" labelOnly="1" outline="0" offset="IV9" fieldPosition="0">
        <references count="2">
          <reference field="3" count="1" selected="0">
            <x v="6"/>
          </reference>
          <reference field="4" count="1">
            <x v="4"/>
          </reference>
        </references>
      </pivotArea>
    </format>
    <format dxfId="799">
      <pivotArea dataOnly="0" labelOnly="1" outline="0" fieldPosition="0">
        <references count="4">
          <reference field="0" count="1">
            <x v="173"/>
          </reference>
          <reference field="2" count="1" selected="0">
            <x v="0"/>
          </reference>
          <reference field="3" count="1" selected="0">
            <x v="6"/>
          </reference>
          <reference field="4" count="1" selected="0">
            <x v="4"/>
          </reference>
        </references>
      </pivotArea>
    </format>
    <format dxfId="798">
      <pivotArea dataOnly="0" labelOnly="1" outline="0" offset="IV67" fieldPosition="0">
        <references count="1">
          <reference field="3" count="1">
            <x v="6"/>
          </reference>
        </references>
      </pivotArea>
    </format>
    <format dxfId="797">
      <pivotArea dataOnly="0" labelOnly="1" outline="0" offset="IV8" fieldPosition="0">
        <references count="2">
          <reference field="3" count="1" selected="0">
            <x v="6"/>
          </reference>
          <reference field="4" count="1">
            <x v="4"/>
          </reference>
        </references>
      </pivotArea>
    </format>
    <format dxfId="796">
      <pivotArea dataOnly="0" labelOnly="1" outline="0" fieldPosition="0">
        <references count="4">
          <reference field="0" count="1">
            <x v="12"/>
          </reference>
          <reference field="2" count="1" selected="0">
            <x v="0"/>
          </reference>
          <reference field="3" count="1" selected="0">
            <x v="6"/>
          </reference>
          <reference field="4" count="1" selected="0">
            <x v="4"/>
          </reference>
        </references>
      </pivotArea>
    </format>
    <format dxfId="795">
      <pivotArea dataOnly="0" labelOnly="1" outline="0" offset="IV66" fieldPosition="0">
        <references count="1">
          <reference field="3" count="1">
            <x v="6"/>
          </reference>
        </references>
      </pivotArea>
    </format>
    <format dxfId="794">
      <pivotArea dataOnly="0" labelOnly="1" outline="0" offset="IV7" fieldPosition="0">
        <references count="2">
          <reference field="3" count="1" selected="0">
            <x v="6"/>
          </reference>
          <reference field="4" count="1">
            <x v="4"/>
          </reference>
        </references>
      </pivotArea>
    </format>
    <format dxfId="793">
      <pivotArea dataOnly="0" labelOnly="1" outline="0" fieldPosition="0">
        <references count="4">
          <reference field="0" count="1">
            <x v="11"/>
          </reference>
          <reference field="2" count="1" selected="0">
            <x v="0"/>
          </reference>
          <reference field="3" count="1" selected="0">
            <x v="6"/>
          </reference>
          <reference field="4" count="1" selected="0">
            <x v="4"/>
          </reference>
        </references>
      </pivotArea>
    </format>
    <format dxfId="792">
      <pivotArea dataOnly="0" labelOnly="1" outline="0" offset="IV65" fieldPosition="0">
        <references count="1">
          <reference field="3" count="1">
            <x v="6"/>
          </reference>
        </references>
      </pivotArea>
    </format>
    <format dxfId="791">
      <pivotArea dataOnly="0" labelOnly="1" outline="0" offset="IV6" fieldPosition="0">
        <references count="2">
          <reference field="3" count="1" selected="0">
            <x v="6"/>
          </reference>
          <reference field="4" count="1">
            <x v="4"/>
          </reference>
        </references>
      </pivotArea>
    </format>
    <format dxfId="790">
      <pivotArea dataOnly="0" labelOnly="1" outline="0" fieldPosition="0">
        <references count="4">
          <reference field="0" count="1">
            <x v="10"/>
          </reference>
          <reference field="2" count="1" selected="0">
            <x v="0"/>
          </reference>
          <reference field="3" count="1" selected="0">
            <x v="6"/>
          </reference>
          <reference field="4" count="1" selected="0">
            <x v="4"/>
          </reference>
        </references>
      </pivotArea>
    </format>
    <format dxfId="789">
      <pivotArea dataOnly="0" labelOnly="1" outline="0" offset="IV60" fieldPosition="0">
        <references count="1">
          <reference field="3" count="1">
            <x v="6"/>
          </reference>
        </references>
      </pivotArea>
    </format>
    <format dxfId="788">
      <pivotArea dataOnly="0" labelOnly="1" outline="0" offset="IV1" fieldPosition="0">
        <references count="2">
          <reference field="3" count="1" selected="0">
            <x v="6"/>
          </reference>
          <reference field="4" count="1">
            <x v="4"/>
          </reference>
        </references>
      </pivotArea>
    </format>
    <format dxfId="787">
      <pivotArea dataOnly="0" labelOnly="1" outline="0" fieldPosition="0">
        <references count="4">
          <reference field="0" count="1">
            <x v="5"/>
          </reference>
          <reference field="2" count="1" selected="0">
            <x v="0"/>
          </reference>
          <reference field="3" count="1" selected="0">
            <x v="6"/>
          </reference>
          <reference field="4" count="1" selected="0">
            <x v="4"/>
          </reference>
        </references>
      </pivotArea>
    </format>
    <format dxfId="786">
      <pivotArea dataOnly="0" labelOnly="1" outline="0" offset="IV61" fieldPosition="0">
        <references count="1">
          <reference field="3" count="1">
            <x v="6"/>
          </reference>
        </references>
      </pivotArea>
    </format>
    <format dxfId="785">
      <pivotArea dataOnly="0" labelOnly="1" outline="0" offset="IV2" fieldPosition="0">
        <references count="2">
          <reference field="3" count="1" selected="0">
            <x v="6"/>
          </reference>
          <reference field="4" count="1">
            <x v="4"/>
          </reference>
        </references>
      </pivotArea>
    </format>
    <format dxfId="784">
      <pivotArea dataOnly="0" labelOnly="1" outline="0" fieldPosition="0">
        <references count="4">
          <reference field="0" count="1">
            <x v="6"/>
          </reference>
          <reference field="2" count="1" selected="0">
            <x v="0"/>
          </reference>
          <reference field="3" count="1" selected="0">
            <x v="6"/>
          </reference>
          <reference field="4" count="1" selected="0">
            <x v="4"/>
          </reference>
        </references>
      </pivotArea>
    </format>
    <format dxfId="783">
      <pivotArea dataOnly="0" labelOnly="1" outline="0" offset="IV62" fieldPosition="0">
        <references count="1">
          <reference field="3" count="1">
            <x v="6"/>
          </reference>
        </references>
      </pivotArea>
    </format>
    <format dxfId="782">
      <pivotArea dataOnly="0" labelOnly="1" outline="0" offset="IV3" fieldPosition="0">
        <references count="2">
          <reference field="3" count="1" selected="0">
            <x v="6"/>
          </reference>
          <reference field="4" count="1">
            <x v="4"/>
          </reference>
        </references>
      </pivotArea>
    </format>
    <format dxfId="781">
      <pivotArea dataOnly="0" labelOnly="1" outline="0" fieldPosition="0">
        <references count="4">
          <reference field="0" count="1">
            <x v="7"/>
          </reference>
          <reference field="2" count="1" selected="0">
            <x v="0"/>
          </reference>
          <reference field="3" count="1" selected="0">
            <x v="6"/>
          </reference>
          <reference field="4" count="1" selected="0">
            <x v="4"/>
          </reference>
        </references>
      </pivotArea>
    </format>
    <format dxfId="780">
      <pivotArea dataOnly="0" labelOnly="1" outline="0" offset="IV63" fieldPosition="0">
        <references count="1">
          <reference field="3" count="1">
            <x v="6"/>
          </reference>
        </references>
      </pivotArea>
    </format>
    <format dxfId="779">
      <pivotArea dataOnly="0" labelOnly="1" outline="0" offset="IV4" fieldPosition="0">
        <references count="2">
          <reference field="3" count="1" selected="0">
            <x v="6"/>
          </reference>
          <reference field="4" count="1">
            <x v="4"/>
          </reference>
        </references>
      </pivotArea>
    </format>
    <format dxfId="778">
      <pivotArea dataOnly="0" labelOnly="1" outline="0" fieldPosition="0">
        <references count="4">
          <reference field="0" count="1">
            <x v="8"/>
          </reference>
          <reference field="2" count="1" selected="0">
            <x v="0"/>
          </reference>
          <reference field="3" count="1" selected="0">
            <x v="6"/>
          </reference>
          <reference field="4" count="1" selected="0">
            <x v="4"/>
          </reference>
        </references>
      </pivotArea>
    </format>
    <format dxfId="777">
      <pivotArea dataOnly="0" labelOnly="1" outline="0" offset="IV64" fieldPosition="0">
        <references count="1">
          <reference field="3" count="1">
            <x v="6"/>
          </reference>
        </references>
      </pivotArea>
    </format>
    <format dxfId="776">
      <pivotArea dataOnly="0" labelOnly="1" outline="0" offset="IV5" fieldPosition="0">
        <references count="2">
          <reference field="3" count="1" selected="0">
            <x v="6"/>
          </reference>
          <reference field="4" count="1">
            <x v="4"/>
          </reference>
        </references>
      </pivotArea>
    </format>
    <format dxfId="775">
      <pivotArea dataOnly="0" labelOnly="1" outline="0" fieldPosition="0">
        <references count="4">
          <reference field="0" count="1">
            <x v="9"/>
          </reference>
          <reference field="2" count="1" selected="0">
            <x v="0"/>
          </reference>
          <reference field="3" count="1" selected="0">
            <x v="6"/>
          </reference>
          <reference field="4" count="1" selected="0">
            <x v="4"/>
          </reference>
        </references>
      </pivotArea>
    </format>
    <format dxfId="774">
      <pivotArea dataOnly="0" labelOnly="1" outline="0" offset="IV2" fieldPosition="0">
        <references count="1">
          <reference field="3" count="1">
            <x v="4"/>
          </reference>
        </references>
      </pivotArea>
    </format>
    <format dxfId="773">
      <pivotArea dataOnly="0" labelOnly="1" outline="0" offset="IV103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772">
      <pivotArea dataOnly="0" labelOnly="1" outline="0" fieldPosition="0">
        <references count="4">
          <reference field="0" count="1">
            <x v="161"/>
          </reference>
          <reference field="2" count="1" selected="0">
            <x v="1"/>
          </reference>
          <reference field="3" count="1" selected="0">
            <x v="4"/>
          </reference>
          <reference field="4" count="1" selected="0">
            <x v="5"/>
          </reference>
        </references>
      </pivotArea>
    </format>
    <format dxfId="771">
      <pivotArea dataOnly="0" labelOnly="1" outline="0" offset="IV3" fieldPosition="0">
        <references count="1">
          <reference field="3" count="1">
            <x v="4"/>
          </reference>
        </references>
      </pivotArea>
    </format>
    <format dxfId="770">
      <pivotArea dataOnly="0" labelOnly="1" outline="0" offset="IV104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769">
      <pivotArea dataOnly="0" labelOnly="1" outline="0" fieldPosition="0">
        <references count="4">
          <reference field="0" count="1">
            <x v="162"/>
          </reference>
          <reference field="2" count="1" selected="0">
            <x v="1"/>
          </reference>
          <reference field="3" count="1" selected="0">
            <x v="4"/>
          </reference>
          <reference field="4" count="1" selected="0">
            <x v="5"/>
          </reference>
        </references>
      </pivotArea>
    </format>
    <format dxfId="768">
      <pivotArea dataOnly="0" labelOnly="1" outline="0" offset="IV4" fieldPosition="0">
        <references count="1">
          <reference field="3" count="1">
            <x v="4"/>
          </reference>
        </references>
      </pivotArea>
    </format>
    <format dxfId="767">
      <pivotArea dataOnly="0" labelOnly="1" outline="0" offset="IV105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766">
      <pivotArea dataOnly="0" labelOnly="1" outline="0" fieldPosition="0">
        <references count="4">
          <reference field="0" count="1">
            <x v="163"/>
          </reference>
          <reference field="2" count="1" selected="0">
            <x v="1"/>
          </reference>
          <reference field="3" count="1" selected="0">
            <x v="4"/>
          </reference>
          <reference field="4" count="1" selected="0">
            <x v="5"/>
          </reference>
        </references>
      </pivotArea>
    </format>
    <format dxfId="765">
      <pivotArea dataOnly="0" labelOnly="1" outline="0" offset="IV5" fieldPosition="0">
        <references count="1">
          <reference field="3" count="1">
            <x v="4"/>
          </reference>
        </references>
      </pivotArea>
    </format>
    <format dxfId="764">
      <pivotArea dataOnly="0" labelOnly="1" outline="0" offset="IV106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763">
      <pivotArea dataOnly="0" labelOnly="1" outline="0" fieldPosition="0">
        <references count="4">
          <reference field="0" count="1">
            <x v="164"/>
          </reference>
          <reference field="2" count="1" selected="0">
            <x v="1"/>
          </reference>
          <reference field="3" count="1" selected="0">
            <x v="4"/>
          </reference>
          <reference field="4" count="1" selected="0">
            <x v="5"/>
          </reference>
        </references>
      </pivotArea>
    </format>
    <format dxfId="762">
      <pivotArea dataOnly="0" labelOnly="1" outline="0" offset="IV6" fieldPosition="0">
        <references count="1">
          <reference field="3" count="1">
            <x v="4"/>
          </reference>
        </references>
      </pivotArea>
    </format>
    <format dxfId="761">
      <pivotArea dataOnly="0" labelOnly="1" outline="0" offset="IV107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760">
      <pivotArea dataOnly="0" labelOnly="1" outline="0" fieldPosition="0">
        <references count="4">
          <reference field="0" count="1">
            <x v="165"/>
          </reference>
          <reference field="2" count="1" selected="0">
            <x v="1"/>
          </reference>
          <reference field="3" count="1" selected="0">
            <x v="4"/>
          </reference>
          <reference field="4" count="1" selected="0">
            <x v="5"/>
          </reference>
        </references>
      </pivotArea>
    </format>
    <format dxfId="759">
      <pivotArea dataOnly="0" labelOnly="1" outline="0" offset="IV7" fieldPosition="0">
        <references count="1">
          <reference field="3" count="1">
            <x v="4"/>
          </reference>
        </references>
      </pivotArea>
    </format>
    <format dxfId="758">
      <pivotArea dataOnly="0" labelOnly="1" outline="0" offset="IV108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757">
      <pivotArea dataOnly="0" labelOnly="1" outline="0" offset="IV8" fieldPosition="0">
        <references count="1">
          <reference field="3" count="1">
            <x v="4"/>
          </reference>
        </references>
      </pivotArea>
    </format>
    <format dxfId="756">
      <pivotArea dataOnly="0" labelOnly="1" outline="0" offset="IV109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755">
      <pivotArea dataOnly="0" labelOnly="1" outline="0" fieldPosition="0">
        <references count="4">
          <reference field="0" count="1">
            <x v="166"/>
          </reference>
          <reference field="2" count="1" selected="0">
            <x v="1"/>
          </reference>
          <reference field="3" count="1" selected="0">
            <x v="4"/>
          </reference>
          <reference field="4" count="1" selected="0">
            <x v="5"/>
          </reference>
        </references>
      </pivotArea>
    </format>
    <format dxfId="754">
      <pivotArea dataOnly="0" labelOnly="1" outline="0" offset="IV9" fieldPosition="0">
        <references count="1">
          <reference field="3" count="1">
            <x v="4"/>
          </reference>
        </references>
      </pivotArea>
    </format>
    <format dxfId="753">
      <pivotArea dataOnly="0" labelOnly="1" outline="0" offset="IV110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752">
      <pivotArea dataOnly="0" labelOnly="1" outline="0" fieldPosition="0">
        <references count="4">
          <reference field="0" count="1">
            <x v="167"/>
          </reference>
          <reference field="2" count="1" selected="0">
            <x v="1"/>
          </reference>
          <reference field="3" count="1" selected="0">
            <x v="4"/>
          </reference>
          <reference field="4" count="1" selected="0">
            <x v="5"/>
          </reference>
        </references>
      </pivotArea>
    </format>
    <format dxfId="751">
      <pivotArea dataOnly="0" labelOnly="1" outline="0" offset="IV10" fieldPosition="0">
        <references count="1">
          <reference field="3" count="1">
            <x v="4"/>
          </reference>
        </references>
      </pivotArea>
    </format>
    <format dxfId="750">
      <pivotArea dataOnly="0" labelOnly="1" outline="0" offset="IV111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749">
      <pivotArea dataOnly="0" labelOnly="1" outline="0" fieldPosition="0">
        <references count="4">
          <reference field="0" count="1">
            <x v="168"/>
          </reference>
          <reference field="2" count="1" selected="0">
            <x v="1"/>
          </reference>
          <reference field="3" count="1" selected="0">
            <x v="4"/>
          </reference>
          <reference field="4" count="1" selected="0">
            <x v="5"/>
          </reference>
        </references>
      </pivotArea>
    </format>
    <format dxfId="748">
      <pivotArea dataOnly="0" labelOnly="1" outline="0" offset="IV11" fieldPosition="0">
        <references count="1">
          <reference field="3" count="1">
            <x v="4"/>
          </reference>
        </references>
      </pivotArea>
    </format>
    <format dxfId="747">
      <pivotArea dataOnly="0" labelOnly="1" outline="0" offset="IV112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746">
      <pivotArea dataOnly="0" labelOnly="1" outline="0" fieldPosition="0">
        <references count="4">
          <reference field="0" count="1">
            <x v="169"/>
          </reference>
          <reference field="2" count="1" selected="0">
            <x v="1"/>
          </reference>
          <reference field="3" count="1" selected="0">
            <x v="4"/>
          </reference>
          <reference field="4" count="1" selected="0">
            <x v="5"/>
          </reference>
        </references>
      </pivotArea>
    </format>
    <format dxfId="745">
      <pivotArea dataOnly="0" labelOnly="1" outline="0" offset="IV12" fieldPosition="0">
        <references count="1">
          <reference field="3" count="1">
            <x v="4"/>
          </reference>
        </references>
      </pivotArea>
    </format>
    <format dxfId="744">
      <pivotArea dataOnly="0" labelOnly="1" outline="0" offset="IV113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743">
      <pivotArea dataOnly="0" labelOnly="1" outline="0" fieldPosition="0">
        <references count="4">
          <reference field="0" count="1">
            <x v="175"/>
          </reference>
          <reference field="2" count="1" selected="0">
            <x v="1"/>
          </reference>
          <reference field="3" count="1" selected="0">
            <x v="4"/>
          </reference>
          <reference field="4" count="1" selected="0">
            <x v="5"/>
          </reference>
        </references>
      </pivotArea>
    </format>
    <format dxfId="742">
      <pivotArea dataOnly="0" labelOnly="1" outline="0" offset="IV13" fieldPosition="0">
        <references count="1">
          <reference field="3" count="1">
            <x v="4"/>
          </reference>
        </references>
      </pivotArea>
    </format>
    <format dxfId="741">
      <pivotArea dataOnly="0" labelOnly="1" outline="0" offset="IV114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740">
      <pivotArea dataOnly="0" labelOnly="1" outline="0" fieldPosition="0">
        <references count="4">
          <reference field="0" count="1">
            <x v="176"/>
          </reference>
          <reference field="2" count="1" selected="0">
            <x v="1"/>
          </reference>
          <reference field="3" count="1" selected="0">
            <x v="4"/>
          </reference>
          <reference field="4" count="1" selected="0">
            <x v="5"/>
          </reference>
        </references>
      </pivotArea>
    </format>
    <format dxfId="739">
      <pivotArea dataOnly="0" labelOnly="1" outline="0" offset="IV256" fieldPosition="0">
        <references count="1">
          <reference field="3" count="1">
            <x v="4"/>
          </reference>
        </references>
      </pivotArea>
    </format>
    <format dxfId="738">
      <pivotArea dataOnly="0" labelOnly="1" outline="0" offset="IV256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737">
      <pivotArea dataOnly="0" labelOnly="1" outline="0" fieldPosition="0">
        <references count="3">
          <reference field="2" count="1">
            <x v="2"/>
          </reference>
          <reference field="3" count="1" selected="0">
            <x v="4"/>
          </reference>
          <reference field="4" count="1" selected="0">
            <x v="5"/>
          </reference>
        </references>
      </pivotArea>
    </format>
    <format dxfId="736">
      <pivotArea dataOnly="0" labelOnly="1" outline="0" fieldPosition="0">
        <references count="4">
          <reference field="0" count="1">
            <x v="209"/>
          </reference>
          <reference field="2" count="1" selected="0">
            <x v="2"/>
          </reference>
          <reference field="3" count="1" selected="0">
            <x v="4"/>
          </reference>
          <reference field="4" count="1" selected="0">
            <x v="5"/>
          </reference>
        </references>
      </pivotArea>
    </format>
    <format dxfId="735">
      <pivotArea dataOnly="0" labelOnly="1" outline="0" offset="IV23" fieldPosition="0">
        <references count="1">
          <reference field="3" count="1">
            <x v="4"/>
          </reference>
        </references>
      </pivotArea>
    </format>
    <format dxfId="734">
      <pivotArea dataOnly="0" labelOnly="1" outline="0" offset="IV124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733">
      <pivotArea dataOnly="0" labelOnly="1" outline="0" offset="IV22" fieldPosition="0">
        <references count="1">
          <reference field="3" count="1">
            <x v="4"/>
          </reference>
        </references>
      </pivotArea>
    </format>
    <format dxfId="732">
      <pivotArea dataOnly="0" labelOnly="1" outline="0" offset="IV123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731">
      <pivotArea dataOnly="0" labelOnly="1" outline="0" fieldPosition="0">
        <references count="4">
          <reference field="0" count="1">
            <x v="204"/>
          </reference>
          <reference field="2" count="1" selected="0">
            <x v="1"/>
          </reference>
          <reference field="3" count="1" selected="0">
            <x v="4"/>
          </reference>
          <reference field="4" count="1" selected="0">
            <x v="5"/>
          </reference>
        </references>
      </pivotArea>
    </format>
    <format dxfId="730">
      <pivotArea dataOnly="0" labelOnly="1" outline="0" offset="IV21" fieldPosition="0">
        <references count="1">
          <reference field="3" count="1">
            <x v="4"/>
          </reference>
        </references>
      </pivotArea>
    </format>
    <format dxfId="729">
      <pivotArea dataOnly="0" labelOnly="1" outline="0" offset="IV122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728">
      <pivotArea dataOnly="0" labelOnly="1" outline="0" fieldPosition="0">
        <references count="4">
          <reference field="0" count="1">
            <x v="203"/>
          </reference>
          <reference field="2" count="1" selected="0">
            <x v="1"/>
          </reference>
          <reference field="3" count="1" selected="0">
            <x v="4"/>
          </reference>
          <reference field="4" count="1" selected="0">
            <x v="5"/>
          </reference>
        </references>
      </pivotArea>
    </format>
    <format dxfId="727">
      <pivotArea dataOnly="0" labelOnly="1" outline="0" offset="IV20" fieldPosition="0">
        <references count="1">
          <reference field="3" count="1">
            <x v="4"/>
          </reference>
        </references>
      </pivotArea>
    </format>
    <format dxfId="726">
      <pivotArea dataOnly="0" labelOnly="1" outline="0" offset="IV121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725">
      <pivotArea dataOnly="0" labelOnly="1" outline="0" fieldPosition="0">
        <references count="4">
          <reference field="0" count="1">
            <x v="202"/>
          </reference>
          <reference field="2" count="1" selected="0">
            <x v="1"/>
          </reference>
          <reference field="3" count="1" selected="0">
            <x v="4"/>
          </reference>
          <reference field="4" count="1" selected="0">
            <x v="5"/>
          </reference>
        </references>
      </pivotArea>
    </format>
    <format dxfId="724">
      <pivotArea dataOnly="0" labelOnly="1" outline="0" offset="IV19" fieldPosition="0">
        <references count="1">
          <reference field="3" count="1">
            <x v="4"/>
          </reference>
        </references>
      </pivotArea>
    </format>
    <format dxfId="723">
      <pivotArea dataOnly="0" labelOnly="1" outline="0" offset="IV120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722">
      <pivotArea dataOnly="0" labelOnly="1" outline="0" fieldPosition="0">
        <references count="4">
          <reference field="0" count="1">
            <x v="201"/>
          </reference>
          <reference field="2" count="1" selected="0">
            <x v="1"/>
          </reference>
          <reference field="3" count="1" selected="0">
            <x v="4"/>
          </reference>
          <reference field="4" count="1" selected="0">
            <x v="5"/>
          </reference>
        </references>
      </pivotArea>
    </format>
    <format dxfId="721">
      <pivotArea dataOnly="0" labelOnly="1" outline="0" offset="IV18" fieldPosition="0">
        <references count="1">
          <reference field="3" count="1">
            <x v="4"/>
          </reference>
        </references>
      </pivotArea>
    </format>
    <format dxfId="720">
      <pivotArea dataOnly="0" labelOnly="1" outline="0" offset="IV119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719">
      <pivotArea dataOnly="0" labelOnly="1" outline="0" fieldPosition="0">
        <references count="4">
          <reference field="0" count="1">
            <x v="200"/>
          </reference>
          <reference field="2" count="1" selected="0">
            <x v="1"/>
          </reference>
          <reference field="3" count="1" selected="0">
            <x v="4"/>
          </reference>
          <reference field="4" count="1" selected="0">
            <x v="5"/>
          </reference>
        </references>
      </pivotArea>
    </format>
    <format dxfId="718">
      <pivotArea dataOnly="0" labelOnly="1" outline="0" offset="IV17" fieldPosition="0">
        <references count="1">
          <reference field="3" count="1">
            <x v="4"/>
          </reference>
        </references>
      </pivotArea>
    </format>
    <format dxfId="717">
      <pivotArea dataOnly="0" labelOnly="1" outline="0" offset="IV118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716">
      <pivotArea dataOnly="0" labelOnly="1" outline="0" fieldPosition="0">
        <references count="4">
          <reference field="0" count="1">
            <x v="199"/>
          </reference>
          <reference field="2" count="1" selected="0">
            <x v="1"/>
          </reference>
          <reference field="3" count="1" selected="0">
            <x v="4"/>
          </reference>
          <reference field="4" count="1" selected="0">
            <x v="5"/>
          </reference>
        </references>
      </pivotArea>
    </format>
    <format dxfId="715">
      <pivotArea dataOnly="0" labelOnly="1" outline="0" offset="IV16" fieldPosition="0">
        <references count="1">
          <reference field="3" count="1">
            <x v="4"/>
          </reference>
        </references>
      </pivotArea>
    </format>
    <format dxfId="714">
      <pivotArea dataOnly="0" labelOnly="1" outline="0" offset="IV117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713">
      <pivotArea dataOnly="0" labelOnly="1" outline="0" fieldPosition="0">
        <references count="4">
          <reference field="0" count="1">
            <x v="198"/>
          </reference>
          <reference field="2" count="1" selected="0">
            <x v="1"/>
          </reference>
          <reference field="3" count="1" selected="0">
            <x v="4"/>
          </reference>
          <reference field="4" count="1" selected="0">
            <x v="5"/>
          </reference>
        </references>
      </pivotArea>
    </format>
    <format dxfId="712">
      <pivotArea dataOnly="0" labelOnly="1" outline="0" offset="IV14" fieldPosition="0">
        <references count="1">
          <reference field="3" count="1">
            <x v="4"/>
          </reference>
        </references>
      </pivotArea>
    </format>
    <format dxfId="711">
      <pivotArea dataOnly="0" labelOnly="1" outline="0" offset="IV115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710">
      <pivotArea dataOnly="0" labelOnly="1" outline="0" fieldPosition="0">
        <references count="4">
          <reference field="0" count="1">
            <x v="177"/>
          </reference>
          <reference field="2" count="1" selected="0">
            <x v="1"/>
          </reference>
          <reference field="3" count="1" selected="0">
            <x v="4"/>
          </reference>
          <reference field="4" count="1" selected="0">
            <x v="5"/>
          </reference>
        </references>
      </pivotArea>
    </format>
    <format dxfId="709">
      <pivotArea dataOnly="0" labelOnly="1" outline="0" offset="IV15" fieldPosition="0">
        <references count="1">
          <reference field="3" count="1">
            <x v="4"/>
          </reference>
        </references>
      </pivotArea>
    </format>
    <format dxfId="708">
      <pivotArea dataOnly="0" labelOnly="1" outline="0" offset="IV116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707">
      <pivotArea dataOnly="0" labelOnly="1" outline="0" fieldPosition="0">
        <references count="4">
          <reference field="0" count="1">
            <x v="197"/>
          </reference>
          <reference field="2" count="1" selected="0">
            <x v="1"/>
          </reference>
          <reference field="3" count="1" selected="0">
            <x v="4"/>
          </reference>
          <reference field="4" count="1" selected="0">
            <x v="5"/>
          </reference>
        </references>
      </pivotArea>
    </format>
    <format dxfId="706">
      <pivotArea dataOnly="0" labelOnly="1" outline="0" offset="IV20" fieldPosition="0">
        <references count="1">
          <reference field="3" count="1">
            <x v="6"/>
          </reference>
        </references>
      </pivotArea>
    </format>
    <format dxfId="705">
      <pivotArea dataOnly="0" labelOnly="1" outline="0" offset="IV256" fieldPosition="0">
        <references count="2">
          <reference field="3" count="1" selected="0">
            <x v="6"/>
          </reference>
          <reference field="4" count="1">
            <x v="1"/>
          </reference>
        </references>
      </pivotArea>
    </format>
    <format dxfId="704">
      <pivotArea dataOnly="0" labelOnly="1" outline="0" fieldPosition="0">
        <references count="3">
          <reference field="2" count="1">
            <x v="2"/>
          </reference>
          <reference field="3" count="1" selected="0">
            <x v="6"/>
          </reference>
          <reference field="4" count="1" selected="0">
            <x v="1"/>
          </reference>
        </references>
      </pivotArea>
    </format>
    <format dxfId="703">
      <pivotArea dataOnly="0" labelOnly="1" outline="0" fieldPosition="0">
        <references count="4">
          <reference field="0" count="1">
            <x v="206"/>
          </reference>
          <reference field="2" count="1" selected="0">
            <x v="2"/>
          </reference>
          <reference field="3" count="1" selected="0">
            <x v="6"/>
          </reference>
          <reference field="4" count="1" selected="0">
            <x v="1"/>
          </reference>
        </references>
      </pivotArea>
    </format>
    <format dxfId="702">
      <pivotArea dataOnly="0" labelOnly="1" outline="0" offset="IV21" fieldPosition="0">
        <references count="1">
          <reference field="3" count="1">
            <x v="6"/>
          </reference>
        </references>
      </pivotArea>
    </format>
    <format dxfId="701">
      <pivotArea dataOnly="0" labelOnly="1" outline="0" offset="IV1" fieldPosition="0">
        <references count="2">
          <reference field="3" count="1" selected="0">
            <x v="6"/>
          </reference>
          <reference field="4" count="1">
            <x v="2"/>
          </reference>
        </references>
      </pivotArea>
    </format>
    <format dxfId="700">
      <pivotArea dataOnly="0" labelOnly="1" outline="0" fieldPosition="0">
        <references count="4">
          <reference field="0" count="1">
            <x v="42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699">
      <pivotArea dataOnly="0" labelOnly="1" outline="0" offset="IV22" fieldPosition="0">
        <references count="1">
          <reference field="3" count="1">
            <x v="6"/>
          </reference>
        </references>
      </pivotArea>
    </format>
    <format dxfId="698">
      <pivotArea dataOnly="0" labelOnly="1" outline="0" offset="IV2" fieldPosition="0">
        <references count="2">
          <reference field="3" count="1" selected="0">
            <x v="6"/>
          </reference>
          <reference field="4" count="1">
            <x v="2"/>
          </reference>
        </references>
      </pivotArea>
    </format>
    <format dxfId="697">
      <pivotArea dataOnly="0" labelOnly="1" outline="0" fieldPosition="0">
        <references count="4">
          <reference field="0" count="1">
            <x v="43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696">
      <pivotArea dataOnly="0" labelOnly="1" outline="0" offset="IV23" fieldPosition="0">
        <references count="1">
          <reference field="3" count="1">
            <x v="6"/>
          </reference>
        </references>
      </pivotArea>
    </format>
    <format dxfId="695">
      <pivotArea dataOnly="0" labelOnly="1" outline="0" offset="IV3" fieldPosition="0">
        <references count="2">
          <reference field="3" count="1" selected="0">
            <x v="6"/>
          </reference>
          <reference field="4" count="1">
            <x v="2"/>
          </reference>
        </references>
      </pivotArea>
    </format>
    <format dxfId="694">
      <pivotArea dataOnly="0" labelOnly="1" outline="0" offset="IV24" fieldPosition="0">
        <references count="1">
          <reference field="3" count="1">
            <x v="6"/>
          </reference>
        </references>
      </pivotArea>
    </format>
    <format dxfId="693">
      <pivotArea dataOnly="0" labelOnly="1" outline="0" offset="IV4" fieldPosition="0">
        <references count="2">
          <reference field="3" count="1" selected="0">
            <x v="6"/>
          </reference>
          <reference field="4" count="1">
            <x v="2"/>
          </reference>
        </references>
      </pivotArea>
    </format>
    <format dxfId="692">
      <pivotArea dataOnly="0" labelOnly="1" outline="0" offset="IV26" fieldPosition="0">
        <references count="1">
          <reference field="3" count="1">
            <x v="6"/>
          </reference>
        </references>
      </pivotArea>
    </format>
    <format dxfId="691">
      <pivotArea dataOnly="0" labelOnly="1" outline="0" offset="IV6" fieldPosition="0">
        <references count="2">
          <reference field="3" count="1" selected="0">
            <x v="6"/>
          </reference>
          <reference field="4" count="1">
            <x v="2"/>
          </reference>
        </references>
      </pivotArea>
    </format>
    <format dxfId="690">
      <pivotArea dataOnly="0" labelOnly="1" outline="0" fieldPosition="0">
        <references count="4">
          <reference field="0" count="1">
            <x v="45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689">
      <pivotArea dataOnly="0" labelOnly="1" outline="0" offset="IV30" fieldPosition="0">
        <references count="1">
          <reference field="3" count="1">
            <x v="6"/>
          </reference>
        </references>
      </pivotArea>
    </format>
    <format dxfId="688">
      <pivotArea dataOnly="0" labelOnly="1" outline="0" offset="IV10" fieldPosition="0">
        <references count="2">
          <reference field="3" count="1" selected="0">
            <x v="6"/>
          </reference>
          <reference field="4" count="1">
            <x v="2"/>
          </reference>
        </references>
      </pivotArea>
    </format>
    <format dxfId="687">
      <pivotArea dataOnly="0" labelOnly="1" outline="0" fieldPosition="0">
        <references count="4">
          <reference field="0" count="1">
            <x v="49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686">
      <pivotArea dataOnly="0" labelOnly="1" outline="0" offset="IV31" fieldPosition="0">
        <references count="1">
          <reference field="3" count="1">
            <x v="6"/>
          </reference>
        </references>
      </pivotArea>
    </format>
    <format dxfId="685">
      <pivotArea dataOnly="0" labelOnly="1" outline="0" offset="IV11" fieldPosition="0">
        <references count="2">
          <reference field="3" count="1" selected="0">
            <x v="6"/>
          </reference>
          <reference field="4" count="1">
            <x v="2"/>
          </reference>
        </references>
      </pivotArea>
    </format>
    <format dxfId="684">
      <pivotArea dataOnly="0" labelOnly="1" outline="0" fieldPosition="0">
        <references count="4">
          <reference field="0" count="1">
            <x v="50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683">
      <pivotArea dataOnly="0" labelOnly="1" outline="0" offset="IV32" fieldPosition="0">
        <references count="1">
          <reference field="3" count="1">
            <x v="6"/>
          </reference>
        </references>
      </pivotArea>
    </format>
    <format dxfId="682">
      <pivotArea dataOnly="0" labelOnly="1" outline="0" offset="IV12" fieldPosition="0">
        <references count="2">
          <reference field="3" count="1" selected="0">
            <x v="6"/>
          </reference>
          <reference field="4" count="1">
            <x v="2"/>
          </reference>
        </references>
      </pivotArea>
    </format>
    <format dxfId="681">
      <pivotArea dataOnly="0" labelOnly="1" outline="0" fieldPosition="0">
        <references count="4">
          <reference field="0" count="1">
            <x v="51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680">
      <pivotArea dataOnly="0" labelOnly="1" outline="0" offset="IV33" fieldPosition="0">
        <references count="1">
          <reference field="3" count="1">
            <x v="6"/>
          </reference>
        </references>
      </pivotArea>
    </format>
    <format dxfId="679">
      <pivotArea dataOnly="0" labelOnly="1" outline="0" offset="IV13" fieldPosition="0">
        <references count="2">
          <reference field="3" count="1" selected="0">
            <x v="6"/>
          </reference>
          <reference field="4" count="1">
            <x v="2"/>
          </reference>
        </references>
      </pivotArea>
    </format>
    <format dxfId="678">
      <pivotArea dataOnly="0" labelOnly="1" outline="0" fieldPosition="0">
        <references count="4">
          <reference field="0" count="1">
            <x v="52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677">
      <pivotArea dataOnly="0" labelOnly="1" outline="0" offset="IV34" fieldPosition="0">
        <references count="1">
          <reference field="3" count="1">
            <x v="6"/>
          </reference>
        </references>
      </pivotArea>
    </format>
    <format dxfId="676">
      <pivotArea dataOnly="0" labelOnly="1" outline="0" offset="IV14" fieldPosition="0">
        <references count="2">
          <reference field="3" count="1" selected="0">
            <x v="6"/>
          </reference>
          <reference field="4" count="1">
            <x v="2"/>
          </reference>
        </references>
      </pivotArea>
    </format>
    <format dxfId="675">
      <pivotArea dataOnly="0" labelOnly="1" outline="0" fieldPosition="0">
        <references count="4">
          <reference field="0" count="1">
            <x v="53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674">
      <pivotArea dataOnly="0" labelOnly="1" outline="0" offset="IV35" fieldPosition="0">
        <references count="1">
          <reference field="3" count="1">
            <x v="6"/>
          </reference>
        </references>
      </pivotArea>
    </format>
    <format dxfId="673">
      <pivotArea dataOnly="0" labelOnly="1" outline="0" offset="IV15" fieldPosition="0">
        <references count="2">
          <reference field="3" count="1" selected="0">
            <x v="6"/>
          </reference>
          <reference field="4" count="1">
            <x v="2"/>
          </reference>
        </references>
      </pivotArea>
    </format>
    <format dxfId="672">
      <pivotArea dataOnly="0" labelOnly="1" outline="0" fieldPosition="0">
        <references count="4">
          <reference field="0" count="1">
            <x v="54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671">
      <pivotArea dataOnly="0" labelOnly="1" outline="0" offset="IV36" fieldPosition="0">
        <references count="1">
          <reference field="3" count="1">
            <x v="6"/>
          </reference>
        </references>
      </pivotArea>
    </format>
    <format dxfId="670">
      <pivotArea dataOnly="0" labelOnly="1" outline="0" offset="IV16" fieldPosition="0">
        <references count="2">
          <reference field="3" count="1" selected="0">
            <x v="6"/>
          </reference>
          <reference field="4" count="1">
            <x v="2"/>
          </reference>
        </references>
      </pivotArea>
    </format>
    <format dxfId="669">
      <pivotArea dataOnly="0" labelOnly="1" outline="0" fieldPosition="0">
        <references count="4">
          <reference field="0" count="1">
            <x v="55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668">
      <pivotArea dataOnly="0" labelOnly="1" outline="0" offset="IV37" fieldPosition="0">
        <references count="1">
          <reference field="3" count="1">
            <x v="6"/>
          </reference>
        </references>
      </pivotArea>
    </format>
    <format dxfId="667">
      <pivotArea dataOnly="0" labelOnly="1" outline="0" offset="IV17" fieldPosition="0">
        <references count="2">
          <reference field="3" count="1" selected="0">
            <x v="6"/>
          </reference>
          <reference field="4" count="1">
            <x v="2"/>
          </reference>
        </references>
      </pivotArea>
    </format>
    <format dxfId="666">
      <pivotArea dataOnly="0" labelOnly="1" outline="0" fieldPosition="0">
        <references count="4">
          <reference field="0" count="1">
            <x v="56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665">
      <pivotArea dataOnly="0" labelOnly="1" outline="0" offset="IV38" fieldPosition="0">
        <references count="1">
          <reference field="3" count="1">
            <x v="6"/>
          </reference>
        </references>
      </pivotArea>
    </format>
    <format dxfId="664">
      <pivotArea dataOnly="0" labelOnly="1" outline="0" offset="IV18" fieldPosition="0">
        <references count="2">
          <reference field="3" count="1" selected="0">
            <x v="6"/>
          </reference>
          <reference field="4" count="1">
            <x v="2"/>
          </reference>
        </references>
      </pivotArea>
    </format>
    <format dxfId="663">
      <pivotArea dataOnly="0" labelOnly="1" outline="0" fieldPosition="0">
        <references count="4">
          <reference field="0" count="1">
            <x v="57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662">
      <pivotArea dataOnly="0" labelOnly="1" outline="0" offset="IV39" fieldPosition="0">
        <references count="1">
          <reference field="3" count="1">
            <x v="6"/>
          </reference>
        </references>
      </pivotArea>
    </format>
    <format dxfId="661">
      <pivotArea dataOnly="0" labelOnly="1" outline="0" offset="IV19" fieldPosition="0">
        <references count="2">
          <reference field="3" count="1" selected="0">
            <x v="6"/>
          </reference>
          <reference field="4" count="1">
            <x v="2"/>
          </reference>
        </references>
      </pivotArea>
    </format>
    <format dxfId="660">
      <pivotArea dataOnly="0" labelOnly="1" outline="0" fieldPosition="0">
        <references count="4">
          <reference field="0" count="1">
            <x v="58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659">
      <pivotArea dataOnly="0" labelOnly="1" outline="0" offset="IV40" fieldPosition="0">
        <references count="1">
          <reference field="3" count="1">
            <x v="6"/>
          </reference>
        </references>
      </pivotArea>
    </format>
    <format dxfId="658">
      <pivotArea dataOnly="0" labelOnly="1" outline="0" offset="IV20" fieldPosition="0">
        <references count="2">
          <reference field="3" count="1" selected="0">
            <x v="6"/>
          </reference>
          <reference field="4" count="1">
            <x v="2"/>
          </reference>
        </references>
      </pivotArea>
    </format>
    <format dxfId="657">
      <pivotArea dataOnly="0" labelOnly="1" outline="0" fieldPosition="0">
        <references count="4">
          <reference field="0" count="1">
            <x v="59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656">
      <pivotArea dataOnly="0" labelOnly="1" outline="0" offset="IV41" fieldPosition="0">
        <references count="1">
          <reference field="3" count="1">
            <x v="6"/>
          </reference>
        </references>
      </pivotArea>
    </format>
    <format dxfId="655">
      <pivotArea dataOnly="0" labelOnly="1" outline="0" offset="IV21" fieldPosition="0">
        <references count="2">
          <reference field="3" count="1" selected="0">
            <x v="6"/>
          </reference>
          <reference field="4" count="1">
            <x v="2"/>
          </reference>
        </references>
      </pivotArea>
    </format>
    <format dxfId="654">
      <pivotArea dataOnly="0" labelOnly="1" outline="0" fieldPosition="0">
        <references count="4">
          <reference field="0" count="1">
            <x v="60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653">
      <pivotArea dataOnly="0" labelOnly="1" outline="0" offset="IV42" fieldPosition="0">
        <references count="1">
          <reference field="3" count="1">
            <x v="6"/>
          </reference>
        </references>
      </pivotArea>
    </format>
    <format dxfId="652">
      <pivotArea dataOnly="0" labelOnly="1" outline="0" offset="IV22" fieldPosition="0">
        <references count="2">
          <reference field="3" count="1" selected="0">
            <x v="6"/>
          </reference>
          <reference field="4" count="1">
            <x v="2"/>
          </reference>
        </references>
      </pivotArea>
    </format>
    <format dxfId="651">
      <pivotArea dataOnly="0" labelOnly="1" outline="0" fieldPosition="0">
        <references count="4">
          <reference field="0" count="1">
            <x v="61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650">
      <pivotArea dataOnly="0" labelOnly="1" outline="0" offset="IV43" fieldPosition="0">
        <references count="1">
          <reference field="3" count="1">
            <x v="6"/>
          </reference>
        </references>
      </pivotArea>
    </format>
    <format dxfId="649">
      <pivotArea dataOnly="0" labelOnly="1" outline="0" offset="IV23" fieldPosition="0">
        <references count="2">
          <reference field="3" count="1" selected="0">
            <x v="6"/>
          </reference>
          <reference field="4" count="1">
            <x v="2"/>
          </reference>
        </references>
      </pivotArea>
    </format>
    <format dxfId="648">
      <pivotArea dataOnly="0" labelOnly="1" outline="0" fieldPosition="0">
        <references count="4">
          <reference field="0" count="1">
            <x v="62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647">
      <pivotArea dataOnly="0" labelOnly="1" outline="0" offset="IV56" fieldPosition="0">
        <references count="1">
          <reference field="3" count="1">
            <x v="6"/>
          </reference>
        </references>
      </pivotArea>
    </format>
    <format dxfId="646">
      <pivotArea dataOnly="0" labelOnly="1" outline="0" offset="IV256" fieldPosition="0">
        <references count="2">
          <reference field="3" count="1" selected="0">
            <x v="6"/>
          </reference>
          <reference field="4" count="1">
            <x v="2"/>
          </reference>
        </references>
      </pivotArea>
    </format>
    <format dxfId="645">
      <pivotArea dataOnly="0" labelOnly="1" outline="0" offset="IV55" fieldPosition="0">
        <references count="1">
          <reference field="3" count="1">
            <x v="6"/>
          </reference>
        </references>
      </pivotArea>
    </format>
    <format dxfId="644">
      <pivotArea dataOnly="0" labelOnly="1" outline="0" offset="IV35" fieldPosition="0">
        <references count="2">
          <reference field="3" count="1" selected="0">
            <x v="6"/>
          </reference>
          <reference field="4" count="1">
            <x v="2"/>
          </reference>
        </references>
      </pivotArea>
    </format>
    <format dxfId="643">
      <pivotArea dataOnly="0" labelOnly="1" outline="0" fieldPosition="0">
        <references count="4">
          <reference field="0" count="1">
            <x v="196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642">
      <pivotArea dataOnly="0" labelOnly="1" outline="0" offset="IV54" fieldPosition="0">
        <references count="1">
          <reference field="3" count="1">
            <x v="6"/>
          </reference>
        </references>
      </pivotArea>
    </format>
    <format dxfId="641">
      <pivotArea dataOnly="0" labelOnly="1" outline="0" offset="IV34" fieldPosition="0">
        <references count="2">
          <reference field="3" count="1" selected="0">
            <x v="6"/>
          </reference>
          <reference field="4" count="1">
            <x v="2"/>
          </reference>
        </references>
      </pivotArea>
    </format>
    <format dxfId="640">
      <pivotArea dataOnly="0" labelOnly="1" outline="0" fieldPosition="0">
        <references count="4">
          <reference field="0" count="1">
            <x v="195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639">
      <pivotArea dataOnly="0" labelOnly="1" outline="0" offset="IV53" fieldPosition="0">
        <references count="1">
          <reference field="3" count="1">
            <x v="6"/>
          </reference>
        </references>
      </pivotArea>
    </format>
    <format dxfId="638">
      <pivotArea dataOnly="0" labelOnly="1" outline="0" offset="IV33" fieldPosition="0">
        <references count="2">
          <reference field="3" count="1" selected="0">
            <x v="6"/>
          </reference>
          <reference field="4" count="1">
            <x v="2"/>
          </reference>
        </references>
      </pivotArea>
    </format>
    <format dxfId="637">
      <pivotArea dataOnly="0" labelOnly="1" outline="0" fieldPosition="0">
        <references count="4">
          <reference field="0" count="1">
            <x v="194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636">
      <pivotArea dataOnly="0" labelOnly="1" outline="0" offset="IV52" fieldPosition="0">
        <references count="1">
          <reference field="3" count="1">
            <x v="6"/>
          </reference>
        </references>
      </pivotArea>
    </format>
    <format dxfId="635">
      <pivotArea dataOnly="0" labelOnly="1" outline="0" offset="IV32" fieldPosition="0">
        <references count="2">
          <reference field="3" count="1" selected="0">
            <x v="6"/>
          </reference>
          <reference field="4" count="1">
            <x v="2"/>
          </reference>
        </references>
      </pivotArea>
    </format>
    <format dxfId="634">
      <pivotArea dataOnly="0" labelOnly="1" outline="0" fieldPosition="0">
        <references count="4">
          <reference field="0" count="1">
            <x v="193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633">
      <pivotArea dataOnly="0" labelOnly="1" outline="0" offset="IV51" fieldPosition="0">
        <references count="1">
          <reference field="3" count="1">
            <x v="6"/>
          </reference>
        </references>
      </pivotArea>
    </format>
    <format dxfId="632">
      <pivotArea dataOnly="0" labelOnly="1" outline="0" offset="IV31" fieldPosition="0">
        <references count="2">
          <reference field="3" count="1" selected="0">
            <x v="6"/>
          </reference>
          <reference field="4" count="1">
            <x v="2"/>
          </reference>
        </references>
      </pivotArea>
    </format>
    <format dxfId="631">
      <pivotArea dataOnly="0" labelOnly="1" outline="0" fieldPosition="0">
        <references count="4">
          <reference field="0" count="1">
            <x v="192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630">
      <pivotArea dataOnly="0" labelOnly="1" outline="0" offset="IV50" fieldPosition="0">
        <references count="1">
          <reference field="3" count="1">
            <x v="6"/>
          </reference>
        </references>
      </pivotArea>
    </format>
    <format dxfId="629">
      <pivotArea dataOnly="0" labelOnly="1" outline="0" offset="IV30" fieldPosition="0">
        <references count="2">
          <reference field="3" count="1" selected="0">
            <x v="6"/>
          </reference>
          <reference field="4" count="1">
            <x v="2"/>
          </reference>
        </references>
      </pivotArea>
    </format>
    <format dxfId="628">
      <pivotArea dataOnly="0" labelOnly="1" outline="0" fieldPosition="0">
        <references count="4">
          <reference field="0" count="1">
            <x v="191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627">
      <pivotArea dataOnly="0" labelOnly="1" outline="0" offset="IV49" fieldPosition="0">
        <references count="1">
          <reference field="3" count="1">
            <x v="6"/>
          </reference>
        </references>
      </pivotArea>
    </format>
    <format dxfId="626">
      <pivotArea dataOnly="0" labelOnly="1" outline="0" offset="IV29" fieldPosition="0">
        <references count="2">
          <reference field="3" count="1" selected="0">
            <x v="6"/>
          </reference>
          <reference field="4" count="1">
            <x v="2"/>
          </reference>
        </references>
      </pivotArea>
    </format>
    <format dxfId="625">
      <pivotArea dataOnly="0" labelOnly="1" outline="0" fieldPosition="0">
        <references count="4">
          <reference field="0" count="1">
            <x v="190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624">
      <pivotArea dataOnly="0" labelOnly="1" outline="0" offset="IV44" fieldPosition="0">
        <references count="1">
          <reference field="3" count="1">
            <x v="6"/>
          </reference>
        </references>
      </pivotArea>
    </format>
    <format dxfId="623">
      <pivotArea dataOnly="0" labelOnly="1" outline="0" offset="IV24" fieldPosition="0">
        <references count="2">
          <reference field="3" count="1" selected="0">
            <x v="6"/>
          </reference>
          <reference field="4" count="1">
            <x v="2"/>
          </reference>
        </references>
      </pivotArea>
    </format>
    <format dxfId="622">
      <pivotArea dataOnly="0" labelOnly="1" outline="0" fieldPosition="0">
        <references count="4">
          <reference field="0" count="1">
            <x v="63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621">
      <pivotArea dataOnly="0" labelOnly="1" outline="0" offset="IV45" fieldPosition="0">
        <references count="1">
          <reference field="3" count="1">
            <x v="6"/>
          </reference>
        </references>
      </pivotArea>
    </format>
    <format dxfId="620">
      <pivotArea dataOnly="0" labelOnly="1" outline="0" offset="IV25" fieldPosition="0">
        <references count="2">
          <reference field="3" count="1" selected="0">
            <x v="6"/>
          </reference>
          <reference field="4" count="1">
            <x v="2"/>
          </reference>
        </references>
      </pivotArea>
    </format>
    <format dxfId="619">
      <pivotArea dataOnly="0" labelOnly="1" outline="0" fieldPosition="0">
        <references count="4">
          <reference field="0" count="1">
            <x v="64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618">
      <pivotArea dataOnly="0" labelOnly="1" outline="0" offset="IV46" fieldPosition="0">
        <references count="1">
          <reference field="3" count="1">
            <x v="6"/>
          </reference>
        </references>
      </pivotArea>
    </format>
    <format dxfId="617">
      <pivotArea dataOnly="0" labelOnly="1" outline="0" offset="IV26" fieldPosition="0">
        <references count="2">
          <reference field="3" count="1" selected="0">
            <x v="6"/>
          </reference>
          <reference field="4" count="1">
            <x v="2"/>
          </reference>
        </references>
      </pivotArea>
    </format>
    <format dxfId="616">
      <pivotArea dataOnly="0" labelOnly="1" outline="0" offset="IV47" fieldPosition="0">
        <references count="1">
          <reference field="3" count="1">
            <x v="6"/>
          </reference>
        </references>
      </pivotArea>
    </format>
    <format dxfId="615">
      <pivotArea dataOnly="0" labelOnly="1" outline="0" offset="IV27" fieldPosition="0">
        <references count="2">
          <reference field="3" count="1" selected="0">
            <x v="6"/>
          </reference>
          <reference field="4" count="1">
            <x v="2"/>
          </reference>
        </references>
      </pivotArea>
    </format>
    <format dxfId="614">
      <pivotArea dataOnly="0" labelOnly="1" outline="0" offset="IV48" fieldPosition="0">
        <references count="1">
          <reference field="3" count="1">
            <x v="6"/>
          </reference>
        </references>
      </pivotArea>
    </format>
    <format dxfId="613">
      <pivotArea dataOnly="0" labelOnly="1" outline="0" offset="IV28" fieldPosition="0">
        <references count="2">
          <reference field="3" count="1" selected="0">
            <x v="6"/>
          </reference>
          <reference field="4" count="1">
            <x v="2"/>
          </reference>
        </references>
      </pivotArea>
    </format>
    <format dxfId="612">
      <pivotArea dataOnly="0" labelOnly="1" outline="0" fieldPosition="0">
        <references count="4">
          <reference field="0" count="1">
            <x v="174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611">
      <pivotArea dataOnly="0" labelOnly="1" outline="0" offset="IV1" fieldPosition="0">
        <references count="1">
          <reference field="3" count="1">
            <x v="3"/>
          </reference>
        </references>
      </pivotArea>
    </format>
    <format dxfId="610">
      <pivotArea dataOnly="0" labelOnly="1" outline="0" offset="IV71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609">
      <pivotArea dataOnly="0" labelOnly="1" outline="0" fieldPosition="0">
        <references count="4">
          <reference field="0" count="1">
            <x v="130"/>
          </reference>
          <reference field="2" count="1" selected="0">
            <x v="1"/>
          </reference>
          <reference field="3" count="1" selected="0">
            <x v="3"/>
          </reference>
          <reference field="4" count="1" selected="0">
            <x v="5"/>
          </reference>
        </references>
      </pivotArea>
    </format>
    <format dxfId="608">
      <pivotArea dataOnly="0" labelOnly="1" outline="0" offset="IV2" fieldPosition="0">
        <references count="1">
          <reference field="3" count="1">
            <x v="3"/>
          </reference>
        </references>
      </pivotArea>
    </format>
    <format dxfId="607">
      <pivotArea dataOnly="0" labelOnly="1" outline="0" offset="IV72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606">
      <pivotArea dataOnly="0" labelOnly="1" outline="0" fieldPosition="0">
        <references count="4">
          <reference field="0" count="1">
            <x v="131"/>
          </reference>
          <reference field="2" count="1" selected="0">
            <x v="1"/>
          </reference>
          <reference field="3" count="1" selected="0">
            <x v="3"/>
          </reference>
          <reference field="4" count="1" selected="0">
            <x v="5"/>
          </reference>
        </references>
      </pivotArea>
    </format>
    <format dxfId="605">
      <pivotArea dataOnly="0" labelOnly="1" outline="0" offset="IV3" fieldPosition="0">
        <references count="1">
          <reference field="3" count="1">
            <x v="3"/>
          </reference>
        </references>
      </pivotArea>
    </format>
    <format dxfId="604">
      <pivotArea dataOnly="0" labelOnly="1" outline="0" offset="IV73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603">
      <pivotArea dataOnly="0" labelOnly="1" outline="0" fieldPosition="0">
        <references count="4">
          <reference field="0" count="1">
            <x v="132"/>
          </reference>
          <reference field="2" count="1" selected="0">
            <x v="1"/>
          </reference>
          <reference field="3" count="1" selected="0">
            <x v="3"/>
          </reference>
          <reference field="4" count="1" selected="0">
            <x v="5"/>
          </reference>
        </references>
      </pivotArea>
    </format>
    <format dxfId="602">
      <pivotArea dataOnly="0" labelOnly="1" outline="0" offset="IV4" fieldPosition="0">
        <references count="1">
          <reference field="3" count="1">
            <x v="3"/>
          </reference>
        </references>
      </pivotArea>
    </format>
    <format dxfId="601">
      <pivotArea dataOnly="0" labelOnly="1" outline="0" offset="IV74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600">
      <pivotArea dataOnly="0" labelOnly="1" outline="0" fieldPosition="0">
        <references count="4">
          <reference field="0" count="1">
            <x v="133"/>
          </reference>
          <reference field="2" count="1" selected="0">
            <x v="1"/>
          </reference>
          <reference field="3" count="1" selected="0">
            <x v="3"/>
          </reference>
          <reference field="4" count="1" selected="0">
            <x v="5"/>
          </reference>
        </references>
      </pivotArea>
    </format>
    <format dxfId="599">
      <pivotArea dataOnly="0" labelOnly="1" outline="0" offset="IV5" fieldPosition="0">
        <references count="1">
          <reference field="3" count="1">
            <x v="3"/>
          </reference>
        </references>
      </pivotArea>
    </format>
    <format dxfId="598">
      <pivotArea dataOnly="0" labelOnly="1" outline="0" offset="IV75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597">
      <pivotArea dataOnly="0" labelOnly="1" outline="0" fieldPosition="0">
        <references count="4">
          <reference field="0" count="1">
            <x v="134"/>
          </reference>
          <reference field="2" count="1" selected="0">
            <x v="1"/>
          </reference>
          <reference field="3" count="1" selected="0">
            <x v="3"/>
          </reference>
          <reference field="4" count="1" selected="0">
            <x v="5"/>
          </reference>
        </references>
      </pivotArea>
    </format>
    <format dxfId="596">
      <pivotArea dataOnly="0" labelOnly="1" outline="0" offset="IV6" fieldPosition="0">
        <references count="1">
          <reference field="3" count="1">
            <x v="3"/>
          </reference>
        </references>
      </pivotArea>
    </format>
    <format dxfId="595">
      <pivotArea dataOnly="0" labelOnly="1" outline="0" offset="IV76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594">
      <pivotArea dataOnly="0" labelOnly="1" outline="0" fieldPosition="0">
        <references count="4">
          <reference field="0" count="1">
            <x v="135"/>
          </reference>
          <reference field="2" count="1" selected="0">
            <x v="1"/>
          </reference>
          <reference field="3" count="1" selected="0">
            <x v="3"/>
          </reference>
          <reference field="4" count="1" selected="0">
            <x v="5"/>
          </reference>
        </references>
      </pivotArea>
    </format>
    <format dxfId="593">
      <pivotArea dataOnly="0" labelOnly="1" outline="0" offset="IV7" fieldPosition="0">
        <references count="1">
          <reference field="3" count="1">
            <x v="3"/>
          </reference>
        </references>
      </pivotArea>
    </format>
    <format dxfId="592">
      <pivotArea dataOnly="0" labelOnly="1" outline="0" offset="IV77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591">
      <pivotArea dataOnly="0" labelOnly="1" outline="0" fieldPosition="0">
        <references count="4">
          <reference field="0" count="1">
            <x v="136"/>
          </reference>
          <reference field="2" count="1" selected="0">
            <x v="1"/>
          </reference>
          <reference field="3" count="1" selected="0">
            <x v="3"/>
          </reference>
          <reference field="4" count="1" selected="0">
            <x v="5"/>
          </reference>
        </references>
      </pivotArea>
    </format>
    <format dxfId="590">
      <pivotArea dataOnly="0" labelOnly="1" outline="0" offset="IV8" fieldPosition="0">
        <references count="1">
          <reference field="3" count="1">
            <x v="3"/>
          </reference>
        </references>
      </pivotArea>
    </format>
    <format dxfId="589">
      <pivotArea dataOnly="0" labelOnly="1" outline="0" offset="IV78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588">
      <pivotArea dataOnly="0" labelOnly="1" outline="0" fieldPosition="0">
        <references count="4">
          <reference field="0" count="1">
            <x v="137"/>
          </reference>
          <reference field="2" count="1" selected="0">
            <x v="1"/>
          </reference>
          <reference field="3" count="1" selected="0">
            <x v="3"/>
          </reference>
          <reference field="4" count="1" selected="0">
            <x v="5"/>
          </reference>
        </references>
      </pivotArea>
    </format>
    <format dxfId="587">
      <pivotArea dataOnly="0" labelOnly="1" outline="0" offset="IV9" fieldPosition="0">
        <references count="1">
          <reference field="3" count="1">
            <x v="3"/>
          </reference>
        </references>
      </pivotArea>
    </format>
    <format dxfId="586">
      <pivotArea dataOnly="0" labelOnly="1" outline="0" offset="IV79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585">
      <pivotArea dataOnly="0" labelOnly="1" outline="0" fieldPosition="0">
        <references count="4">
          <reference field="0" count="1">
            <x v="138"/>
          </reference>
          <reference field="2" count="1" selected="0">
            <x v="1"/>
          </reference>
          <reference field="3" count="1" selected="0">
            <x v="3"/>
          </reference>
          <reference field="4" count="1" selected="0">
            <x v="5"/>
          </reference>
        </references>
      </pivotArea>
    </format>
    <format dxfId="584">
      <pivotArea dataOnly="0" labelOnly="1" outline="0" offset="IV10" fieldPosition="0">
        <references count="1">
          <reference field="3" count="1">
            <x v="3"/>
          </reference>
        </references>
      </pivotArea>
    </format>
    <format dxfId="583">
      <pivotArea dataOnly="0" labelOnly="1" outline="0" offset="IV80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582">
      <pivotArea dataOnly="0" labelOnly="1" outline="0" fieldPosition="0">
        <references count="4">
          <reference field="0" count="1">
            <x v="139"/>
          </reference>
          <reference field="2" count="1" selected="0">
            <x v="1"/>
          </reference>
          <reference field="3" count="1" selected="0">
            <x v="3"/>
          </reference>
          <reference field="4" count="1" selected="0">
            <x v="5"/>
          </reference>
        </references>
      </pivotArea>
    </format>
    <format dxfId="581">
      <pivotArea dataOnly="0" labelOnly="1" outline="0" offset="IV11" fieldPosition="0">
        <references count="1">
          <reference field="3" count="1">
            <x v="3"/>
          </reference>
        </references>
      </pivotArea>
    </format>
    <format dxfId="580">
      <pivotArea dataOnly="0" labelOnly="1" outline="0" offset="IV81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579">
      <pivotArea dataOnly="0" labelOnly="1" outline="0" fieldPosition="0">
        <references count="4">
          <reference field="0" count="1">
            <x v="140"/>
          </reference>
          <reference field="2" count="1" selected="0">
            <x v="1"/>
          </reference>
          <reference field="3" count="1" selected="0">
            <x v="3"/>
          </reference>
          <reference field="4" count="1" selected="0">
            <x v="5"/>
          </reference>
        </references>
      </pivotArea>
    </format>
    <format dxfId="578">
      <pivotArea dataOnly="0" labelOnly="1" outline="0" offset="IV12" fieldPosition="0">
        <references count="1">
          <reference field="3" count="1">
            <x v="3"/>
          </reference>
        </references>
      </pivotArea>
    </format>
    <format dxfId="577">
      <pivotArea dataOnly="0" labelOnly="1" outline="0" offset="IV82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576">
      <pivotArea dataOnly="0" labelOnly="1" outline="0" fieldPosition="0">
        <references count="4">
          <reference field="0" count="1">
            <x v="141"/>
          </reference>
          <reference field="2" count="1" selected="0">
            <x v="1"/>
          </reference>
          <reference field="3" count="1" selected="0">
            <x v="3"/>
          </reference>
          <reference field="4" count="1" selected="0">
            <x v="5"/>
          </reference>
        </references>
      </pivotArea>
    </format>
    <format dxfId="575">
      <pivotArea dataOnly="0" labelOnly="1" outline="0" offset="IV13" fieldPosition="0">
        <references count="1">
          <reference field="3" count="1">
            <x v="3"/>
          </reference>
        </references>
      </pivotArea>
    </format>
    <format dxfId="574">
      <pivotArea dataOnly="0" labelOnly="1" outline="0" offset="IV83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573">
      <pivotArea dataOnly="0" labelOnly="1" outline="0" fieldPosition="0">
        <references count="4">
          <reference field="0" count="1">
            <x v="142"/>
          </reference>
          <reference field="2" count="1" selected="0">
            <x v="1"/>
          </reference>
          <reference field="3" count="1" selected="0">
            <x v="3"/>
          </reference>
          <reference field="4" count="1" selected="0">
            <x v="5"/>
          </reference>
        </references>
      </pivotArea>
    </format>
    <format dxfId="572">
      <pivotArea dataOnly="0" labelOnly="1" outline="0" offset="IV14" fieldPosition="0">
        <references count="1">
          <reference field="3" count="1">
            <x v="3"/>
          </reference>
        </references>
      </pivotArea>
    </format>
    <format dxfId="571">
      <pivotArea dataOnly="0" labelOnly="1" outline="0" offset="IV84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570">
      <pivotArea dataOnly="0" labelOnly="1" outline="0" fieldPosition="0">
        <references count="4">
          <reference field="0" count="1">
            <x v="143"/>
          </reference>
          <reference field="2" count="1" selected="0">
            <x v="1"/>
          </reference>
          <reference field="3" count="1" selected="0">
            <x v="3"/>
          </reference>
          <reference field="4" count="1" selected="0">
            <x v="5"/>
          </reference>
        </references>
      </pivotArea>
    </format>
    <format dxfId="569">
      <pivotArea dataOnly="0" labelOnly="1" outline="0" offset="IV15" fieldPosition="0">
        <references count="1">
          <reference field="3" count="1">
            <x v="3"/>
          </reference>
        </references>
      </pivotArea>
    </format>
    <format dxfId="568">
      <pivotArea dataOnly="0" labelOnly="1" outline="0" offset="IV85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567">
      <pivotArea dataOnly="0" labelOnly="1" outline="0" fieldPosition="0">
        <references count="4">
          <reference field="0" count="1">
            <x v="144"/>
          </reference>
          <reference field="2" count="1" selected="0">
            <x v="1"/>
          </reference>
          <reference field="3" count="1" selected="0">
            <x v="3"/>
          </reference>
          <reference field="4" count="1" selected="0">
            <x v="5"/>
          </reference>
        </references>
      </pivotArea>
    </format>
    <format dxfId="566">
      <pivotArea dataOnly="0" labelOnly="1" outline="0" offset="IV16" fieldPosition="0">
        <references count="1">
          <reference field="3" count="1">
            <x v="3"/>
          </reference>
        </references>
      </pivotArea>
    </format>
    <format dxfId="565">
      <pivotArea dataOnly="0" labelOnly="1" outline="0" offset="IV86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564">
      <pivotArea dataOnly="0" labelOnly="1" outline="0" fieldPosition="0">
        <references count="4">
          <reference field="0" count="1">
            <x v="145"/>
          </reference>
          <reference field="2" count="1" selected="0">
            <x v="1"/>
          </reference>
          <reference field="3" count="1" selected="0">
            <x v="3"/>
          </reference>
          <reference field="4" count="1" selected="0">
            <x v="5"/>
          </reference>
        </references>
      </pivotArea>
    </format>
    <format dxfId="563">
      <pivotArea dataOnly="0" labelOnly="1" outline="0" offset="IV17" fieldPosition="0">
        <references count="1">
          <reference field="3" count="1">
            <x v="3"/>
          </reference>
        </references>
      </pivotArea>
    </format>
    <format dxfId="562">
      <pivotArea dataOnly="0" labelOnly="1" outline="0" offset="IV87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561">
      <pivotArea dataOnly="0" labelOnly="1" outline="0" fieldPosition="0">
        <references count="4">
          <reference field="0" count="1">
            <x v="146"/>
          </reference>
          <reference field="2" count="1" selected="0">
            <x v="1"/>
          </reference>
          <reference field="3" count="1" selected="0">
            <x v="3"/>
          </reference>
          <reference field="4" count="1" selected="0">
            <x v="5"/>
          </reference>
        </references>
      </pivotArea>
    </format>
    <format dxfId="560">
      <pivotArea dataOnly="0" labelOnly="1" outline="0" offset="IV18" fieldPosition="0">
        <references count="1">
          <reference field="3" count="1">
            <x v="3"/>
          </reference>
        </references>
      </pivotArea>
    </format>
    <format dxfId="559">
      <pivotArea dataOnly="0" labelOnly="1" outline="0" offset="IV88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558">
      <pivotArea dataOnly="0" labelOnly="1" outline="0" fieldPosition="0">
        <references count="4">
          <reference field="0" count="1">
            <x v="147"/>
          </reference>
          <reference field="2" count="1" selected="0">
            <x v="1"/>
          </reference>
          <reference field="3" count="1" selected="0">
            <x v="3"/>
          </reference>
          <reference field="4" count="1" selected="0">
            <x v="5"/>
          </reference>
        </references>
      </pivotArea>
    </format>
    <format dxfId="557">
      <pivotArea dataOnly="0" labelOnly="1" outline="0" offset="IV19" fieldPosition="0">
        <references count="1">
          <reference field="3" count="1">
            <x v="3"/>
          </reference>
        </references>
      </pivotArea>
    </format>
    <format dxfId="556">
      <pivotArea dataOnly="0" labelOnly="1" outline="0" offset="IV89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555">
      <pivotArea dataOnly="0" labelOnly="1" outline="0" fieldPosition="0">
        <references count="4">
          <reference field="0" count="1">
            <x v="148"/>
          </reference>
          <reference field="2" count="1" selected="0">
            <x v="1"/>
          </reference>
          <reference field="3" count="1" selected="0">
            <x v="3"/>
          </reference>
          <reference field="4" count="1" selected="0">
            <x v="5"/>
          </reference>
        </references>
      </pivotArea>
    </format>
    <format dxfId="554">
      <pivotArea dataOnly="0" labelOnly="1" outline="0" offset="IV20" fieldPosition="0">
        <references count="1">
          <reference field="3" count="1">
            <x v="3"/>
          </reference>
        </references>
      </pivotArea>
    </format>
    <format dxfId="553">
      <pivotArea dataOnly="0" labelOnly="1" outline="0" offset="IV90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552">
      <pivotArea dataOnly="0" labelOnly="1" outline="0" fieldPosition="0">
        <references count="4">
          <reference field="0" count="1">
            <x v="149"/>
          </reference>
          <reference field="2" count="1" selected="0">
            <x v="1"/>
          </reference>
          <reference field="3" count="1" selected="0">
            <x v="3"/>
          </reference>
          <reference field="4" count="1" selected="0">
            <x v="5"/>
          </reference>
        </references>
      </pivotArea>
    </format>
    <format dxfId="551">
      <pivotArea dataOnly="0" labelOnly="1" outline="0" offset="IV21" fieldPosition="0">
        <references count="1">
          <reference field="3" count="1">
            <x v="3"/>
          </reference>
        </references>
      </pivotArea>
    </format>
    <format dxfId="550">
      <pivotArea dataOnly="0" labelOnly="1" outline="0" offset="IV91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549">
      <pivotArea dataOnly="0" labelOnly="1" outline="0" offset="IV22" fieldPosition="0">
        <references count="1">
          <reference field="3" count="1">
            <x v="3"/>
          </reference>
        </references>
      </pivotArea>
    </format>
    <format dxfId="548">
      <pivotArea dataOnly="0" labelOnly="1" outline="0" offset="IV92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547">
      <pivotArea dataOnly="0" labelOnly="1" outline="0" fieldPosition="0">
        <references count="4">
          <reference field="0" count="1">
            <x v="150"/>
          </reference>
          <reference field="2" count="1" selected="0">
            <x v="1"/>
          </reference>
          <reference field="3" count="1" selected="0">
            <x v="3"/>
          </reference>
          <reference field="4" count="1" selected="0">
            <x v="5"/>
          </reference>
        </references>
      </pivotArea>
    </format>
    <format dxfId="546">
      <pivotArea dataOnly="0" labelOnly="1" outline="0" offset="IV23" fieldPosition="0">
        <references count="1">
          <reference field="3" count="1">
            <x v="3"/>
          </reference>
        </references>
      </pivotArea>
    </format>
    <format dxfId="545">
      <pivotArea dataOnly="0" labelOnly="1" outline="0" offset="IV93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544">
      <pivotArea dataOnly="0" labelOnly="1" outline="0" fieldPosition="0">
        <references count="4">
          <reference field="0" count="1">
            <x v="151"/>
          </reference>
          <reference field="2" count="1" selected="0">
            <x v="1"/>
          </reference>
          <reference field="3" count="1" selected="0">
            <x v="3"/>
          </reference>
          <reference field="4" count="1" selected="0">
            <x v="5"/>
          </reference>
        </references>
      </pivotArea>
    </format>
    <format dxfId="543">
      <pivotArea dataOnly="0" labelOnly="1" outline="0" offset="IV24" fieldPosition="0">
        <references count="1">
          <reference field="3" count="1">
            <x v="3"/>
          </reference>
        </references>
      </pivotArea>
    </format>
    <format dxfId="542">
      <pivotArea dataOnly="0" labelOnly="1" outline="0" offset="IV94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541">
      <pivotArea dataOnly="0" labelOnly="1" outline="0" fieldPosition="0">
        <references count="4">
          <reference field="0" count="1">
            <x v="152"/>
          </reference>
          <reference field="2" count="1" selected="0">
            <x v="1"/>
          </reference>
          <reference field="3" count="1" selected="0">
            <x v="3"/>
          </reference>
          <reference field="4" count="1" selected="0">
            <x v="5"/>
          </reference>
        </references>
      </pivotArea>
    </format>
    <format dxfId="540">
      <pivotArea dataOnly="0" labelOnly="1" outline="0" offset="IV25" fieldPosition="0">
        <references count="1">
          <reference field="3" count="1">
            <x v="3"/>
          </reference>
        </references>
      </pivotArea>
    </format>
    <format dxfId="539">
      <pivotArea dataOnly="0" labelOnly="1" outline="0" offset="IV95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538">
      <pivotArea dataOnly="0" labelOnly="1" outline="0" fieldPosition="0">
        <references count="4">
          <reference field="0" count="1">
            <x v="153"/>
          </reference>
          <reference field="2" count="1" selected="0">
            <x v="1"/>
          </reference>
          <reference field="3" count="1" selected="0">
            <x v="3"/>
          </reference>
          <reference field="4" count="1" selected="0">
            <x v="5"/>
          </reference>
        </references>
      </pivotArea>
    </format>
    <format dxfId="537">
      <pivotArea dataOnly="0" labelOnly="1" outline="0" offset="IV26" fieldPosition="0">
        <references count="1">
          <reference field="3" count="1">
            <x v="3"/>
          </reference>
        </references>
      </pivotArea>
    </format>
    <format dxfId="536">
      <pivotArea dataOnly="0" labelOnly="1" outline="0" offset="IV96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535">
      <pivotArea dataOnly="0" labelOnly="1" outline="0" fieldPosition="0">
        <references count="4">
          <reference field="0" count="1">
            <x v="154"/>
          </reference>
          <reference field="2" count="1" selected="0">
            <x v="1"/>
          </reference>
          <reference field="3" count="1" selected="0">
            <x v="3"/>
          </reference>
          <reference field="4" count="1" selected="0">
            <x v="5"/>
          </reference>
        </references>
      </pivotArea>
    </format>
    <format dxfId="534">
      <pivotArea dataOnly="0" labelOnly="1" outline="0" offset="IV27" fieldPosition="0">
        <references count="1">
          <reference field="3" count="1">
            <x v="3"/>
          </reference>
        </references>
      </pivotArea>
    </format>
    <format dxfId="533">
      <pivotArea dataOnly="0" labelOnly="1" outline="0" offset="IV97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532">
      <pivotArea dataOnly="0" labelOnly="1" outline="0" fieldPosition="0">
        <references count="4">
          <reference field="0" count="1">
            <x v="155"/>
          </reference>
          <reference field="2" count="1" selected="0">
            <x v="1"/>
          </reference>
          <reference field="3" count="1" selected="0">
            <x v="3"/>
          </reference>
          <reference field="4" count="1" selected="0">
            <x v="5"/>
          </reference>
        </references>
      </pivotArea>
    </format>
    <format dxfId="531">
      <pivotArea dataOnly="0" labelOnly="1" outline="0" offset="IV28" fieldPosition="0">
        <references count="1">
          <reference field="3" count="1">
            <x v="3"/>
          </reference>
        </references>
      </pivotArea>
    </format>
    <format dxfId="530">
      <pivotArea dataOnly="0" labelOnly="1" outline="0" offset="IV98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529">
      <pivotArea dataOnly="0" labelOnly="1" outline="0" fieldPosition="0">
        <references count="4">
          <reference field="0" count="1">
            <x v="156"/>
          </reference>
          <reference field="2" count="1" selected="0">
            <x v="1"/>
          </reference>
          <reference field="3" count="1" selected="0">
            <x v="3"/>
          </reference>
          <reference field="4" count="1" selected="0">
            <x v="5"/>
          </reference>
        </references>
      </pivotArea>
    </format>
    <format dxfId="528">
      <pivotArea dataOnly="0" labelOnly="1" outline="0" offset="IV29" fieldPosition="0">
        <references count="1">
          <reference field="3" count="1">
            <x v="3"/>
          </reference>
        </references>
      </pivotArea>
    </format>
    <format dxfId="527">
      <pivotArea dataOnly="0" labelOnly="1" outline="0" offset="IV99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526">
      <pivotArea dataOnly="0" labelOnly="1" outline="0" fieldPosition="0">
        <references count="4">
          <reference field="0" count="1">
            <x v="157"/>
          </reference>
          <reference field="2" count="1" selected="0">
            <x v="1"/>
          </reference>
          <reference field="3" count="1" selected="0">
            <x v="3"/>
          </reference>
          <reference field="4" count="1" selected="0">
            <x v="5"/>
          </reference>
        </references>
      </pivotArea>
    </format>
    <format dxfId="525">
      <pivotArea dataOnly="0" labelOnly="1" outline="0" offset="IV30" fieldPosition="0">
        <references count="1">
          <reference field="3" count="1">
            <x v="3"/>
          </reference>
        </references>
      </pivotArea>
    </format>
    <format dxfId="524">
      <pivotArea dataOnly="0" labelOnly="1" outline="0" offset="IV100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523">
      <pivotArea dataOnly="0" labelOnly="1" outline="0" fieldPosition="0">
        <references count="4">
          <reference field="0" count="1">
            <x v="158"/>
          </reference>
          <reference field="2" count="1" selected="0">
            <x v="1"/>
          </reference>
          <reference field="3" count="1" selected="0">
            <x v="3"/>
          </reference>
          <reference field="4" count="1" selected="0">
            <x v="5"/>
          </reference>
        </references>
      </pivotArea>
    </format>
    <format dxfId="522">
      <pivotArea dataOnly="0" labelOnly="1" outline="0" offset="IV256" fieldPosition="0">
        <references count="1">
          <reference field="3" count="1">
            <x v="3"/>
          </reference>
        </references>
      </pivotArea>
    </format>
    <format dxfId="521">
      <pivotArea dataOnly="0" labelOnly="1" outline="0" offset="IV101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520">
      <pivotArea dataOnly="0" labelOnly="1" outline="0" fieldPosition="0">
        <references count="4">
          <reference field="0" count="1">
            <x v="159"/>
          </reference>
          <reference field="2" count="1" selected="0">
            <x v="1"/>
          </reference>
          <reference field="3" count="1" selected="0">
            <x v="3"/>
          </reference>
          <reference field="4" count="1" selected="0">
            <x v="5"/>
          </reference>
        </references>
      </pivotArea>
    </format>
    <format dxfId="519">
      <pivotArea dataOnly="0" labelOnly="1" outline="0" offset="IV1" fieldPosition="0">
        <references count="1">
          <reference field="3" count="1">
            <x v="4"/>
          </reference>
        </references>
      </pivotArea>
    </format>
    <format dxfId="518">
      <pivotArea dataOnly="0" labelOnly="1" outline="0" offset="IV102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517">
      <pivotArea dataOnly="0" labelOnly="1" outline="0" fieldPosition="0">
        <references count="4">
          <reference field="0" count="1">
            <x v="160"/>
          </reference>
          <reference field="2" count="1" selected="0">
            <x v="1"/>
          </reference>
          <reference field="3" count="1" selected="0">
            <x v="4"/>
          </reference>
          <reference field="4" count="1" selected="0">
            <x v="5"/>
          </reference>
        </references>
      </pivotArea>
    </format>
    <format dxfId="516">
      <pivotArea dataOnly="0" labelOnly="1" outline="0" offset="IV114" fieldPosition="0">
        <references count="1">
          <reference field="3" count="1">
            <x v="6"/>
          </reference>
        </references>
      </pivotArea>
    </format>
    <format dxfId="515">
      <pivotArea dataOnly="0" labelOnly="1" outline="0" offset="IV112" fieldPosition="0">
        <references count="1">
          <reference field="3" count="1">
            <x v="6"/>
          </reference>
        </references>
      </pivotArea>
    </format>
    <format dxfId="514">
      <pivotArea dataOnly="0" labelOnly="1" outline="0" offset="IV111" fieldPosition="0">
        <references count="1">
          <reference field="3" count="1">
            <x v="6"/>
          </reference>
        </references>
      </pivotArea>
    </format>
    <format dxfId="513">
      <pivotArea dataOnly="0" labelOnly="1" outline="0" offset="IV109" fieldPosition="0">
        <references count="1">
          <reference field="3" count="1">
            <x v="6"/>
          </reference>
        </references>
      </pivotArea>
    </format>
    <format dxfId="512">
      <pivotArea dataOnly="0" labelOnly="1" outline="0" offset="IV108" fieldPosition="0">
        <references count="1">
          <reference field="3" count="1">
            <x v="6"/>
          </reference>
        </references>
      </pivotArea>
    </format>
    <format dxfId="511">
      <pivotArea dataOnly="0" labelOnly="1" outline="0" offset="IV107" fieldPosition="0">
        <references count="1">
          <reference field="3" count="1">
            <x v="6"/>
          </reference>
        </references>
      </pivotArea>
    </format>
    <format dxfId="510">
      <pivotArea dataOnly="0" labelOnly="1" outline="0" offset="IV106" fieldPosition="0">
        <references count="1">
          <reference field="3" count="1">
            <x v="6"/>
          </reference>
        </references>
      </pivotArea>
    </format>
    <format dxfId="509">
      <pivotArea dataOnly="0" labelOnly="1" outline="0" offset="IV105" fieldPosition="0">
        <references count="1">
          <reference field="3" count="1">
            <x v="6"/>
          </reference>
        </references>
      </pivotArea>
    </format>
    <format dxfId="508">
      <pivotArea dataOnly="0" labelOnly="1" outline="0" offset="IV104" fieldPosition="0">
        <references count="1">
          <reference field="3" count="1">
            <x v="6"/>
          </reference>
        </references>
      </pivotArea>
    </format>
    <format dxfId="507">
      <pivotArea dataOnly="0" labelOnly="1" outline="0" offset="IV103" fieldPosition="0">
        <references count="1">
          <reference field="3" count="1">
            <x v="6"/>
          </reference>
        </references>
      </pivotArea>
    </format>
    <format dxfId="506">
      <pivotArea dataOnly="0" labelOnly="1" outline="0" offset="IV102" fieldPosition="0">
        <references count="1">
          <reference field="3" count="1">
            <x v="6"/>
          </reference>
        </references>
      </pivotArea>
    </format>
    <format dxfId="505">
      <pivotArea dataOnly="0" labelOnly="1" outline="0" offset="IV101" fieldPosition="0">
        <references count="1">
          <reference field="3" count="1">
            <x v="6"/>
          </reference>
        </references>
      </pivotArea>
    </format>
    <format dxfId="504">
      <pivotArea dataOnly="0" labelOnly="1" outline="0" offset="IV100" fieldPosition="0">
        <references count="1">
          <reference field="3" count="1">
            <x v="6"/>
          </reference>
        </references>
      </pivotArea>
    </format>
    <format dxfId="503">
      <pivotArea dataOnly="0" labelOnly="1" outline="0" offset="IV99" fieldPosition="0">
        <references count="1">
          <reference field="3" count="1">
            <x v="6"/>
          </reference>
        </references>
      </pivotArea>
    </format>
    <format dxfId="502">
      <pivotArea dataOnly="0" labelOnly="1" outline="0" offset="IV98" fieldPosition="0">
        <references count="1">
          <reference field="3" count="1">
            <x v="6"/>
          </reference>
        </references>
      </pivotArea>
    </format>
    <format dxfId="501">
      <pivotArea dataOnly="0" labelOnly="1" outline="0" offset="IV97" fieldPosition="0">
        <references count="1">
          <reference field="3" count="1">
            <x v="6"/>
          </reference>
        </references>
      </pivotArea>
    </format>
    <format dxfId="500">
      <pivotArea dataOnly="0" labelOnly="1" outline="0" offset="IV96" fieldPosition="0">
        <references count="1">
          <reference field="3" count="1">
            <x v="6"/>
          </reference>
        </references>
      </pivotArea>
    </format>
    <format dxfId="499">
      <pivotArea dataOnly="0" labelOnly="1" outline="0" offset="IV95" fieldPosition="0">
        <references count="1">
          <reference field="3" count="1">
            <x v="6"/>
          </reference>
        </references>
      </pivotArea>
    </format>
    <format dxfId="498">
      <pivotArea dataOnly="0" labelOnly="1" outline="0" offset="IV94" fieldPosition="0">
        <references count="1">
          <reference field="3" count="1">
            <x v="6"/>
          </reference>
        </references>
      </pivotArea>
    </format>
    <format dxfId="497">
      <pivotArea dataOnly="0" labelOnly="1" outline="0" offset="IV93" fieldPosition="0">
        <references count="1">
          <reference field="3" count="1">
            <x v="6"/>
          </reference>
        </references>
      </pivotArea>
    </format>
    <format dxfId="496">
      <pivotArea dataOnly="0" labelOnly="1" outline="0" offset="IV92" fieldPosition="0">
        <references count="1">
          <reference field="3" count="1">
            <x v="6"/>
          </reference>
        </references>
      </pivotArea>
    </format>
    <format dxfId="495">
      <pivotArea dataOnly="0" labelOnly="1" outline="0" offset="IV91" fieldPosition="0">
        <references count="1">
          <reference field="3" count="1">
            <x v="6"/>
          </reference>
        </references>
      </pivotArea>
    </format>
    <format dxfId="494">
      <pivotArea dataOnly="0" labelOnly="1" outline="0" offset="IV90" fieldPosition="0">
        <references count="1">
          <reference field="3" count="1">
            <x v="6"/>
          </reference>
        </references>
      </pivotArea>
    </format>
    <format dxfId="493">
      <pivotArea dataOnly="0" labelOnly="1" outline="0" offset="IV89" fieldPosition="0">
        <references count="1">
          <reference field="3" count="1">
            <x v="6"/>
          </reference>
        </references>
      </pivotArea>
    </format>
    <format dxfId="492">
      <pivotArea dataOnly="0" labelOnly="1" outline="0" offset="IV88" fieldPosition="0">
        <references count="1">
          <reference field="3" count="1">
            <x v="6"/>
          </reference>
        </references>
      </pivotArea>
    </format>
    <format dxfId="491">
      <pivotArea dataOnly="0" labelOnly="1" outline="0" offset="IV87" fieldPosition="0">
        <references count="1">
          <reference field="3" count="1">
            <x v="6"/>
          </reference>
        </references>
      </pivotArea>
    </format>
    <format dxfId="490">
      <pivotArea dataOnly="0" labelOnly="1" outline="0" offset="IV86" fieldPosition="0">
        <references count="1">
          <reference field="3" count="1">
            <x v="6"/>
          </reference>
        </references>
      </pivotArea>
    </format>
    <format dxfId="489">
      <pivotArea dataOnly="0" labelOnly="1" outline="0" offset="IV85" fieldPosition="0">
        <references count="1">
          <reference field="3" count="1">
            <x v="6"/>
          </reference>
        </references>
      </pivotArea>
    </format>
    <format dxfId="488">
      <pivotArea dataOnly="0" labelOnly="1" outline="0" offset="IV84" fieldPosition="0">
        <references count="1">
          <reference field="3" count="1">
            <x v="6"/>
          </reference>
        </references>
      </pivotArea>
    </format>
    <format dxfId="487">
      <pivotArea dataOnly="0" labelOnly="1" outline="0" offset="IV83" fieldPosition="0">
        <references count="1">
          <reference field="3" count="1">
            <x v="6"/>
          </reference>
        </references>
      </pivotArea>
    </format>
    <format dxfId="486">
      <pivotArea dataOnly="0" labelOnly="1" outline="0" offset="IV82" fieldPosition="0">
        <references count="1">
          <reference field="3" count="1">
            <x v="6"/>
          </reference>
        </references>
      </pivotArea>
    </format>
    <format dxfId="485">
      <pivotArea dataOnly="0" labelOnly="1" outline="0" offset="IV81" fieldPosition="0">
        <references count="1">
          <reference field="3" count="1">
            <x v="6"/>
          </reference>
        </references>
      </pivotArea>
    </format>
    <format dxfId="484">
      <pivotArea dataOnly="0" labelOnly="1" outline="0" offset="IV80" fieldPosition="0">
        <references count="1">
          <reference field="3" count="1">
            <x v="6"/>
          </reference>
        </references>
      </pivotArea>
    </format>
    <format dxfId="483">
      <pivotArea dataOnly="0" labelOnly="1" outline="0" offset="IV79" fieldPosition="0">
        <references count="1">
          <reference field="3" count="1">
            <x v="6"/>
          </reference>
        </references>
      </pivotArea>
    </format>
    <format dxfId="482">
      <pivotArea dataOnly="0" labelOnly="1" outline="0" offset="IV78" fieldPosition="0">
        <references count="1">
          <reference field="3" count="1">
            <x v="6"/>
          </reference>
        </references>
      </pivotArea>
    </format>
    <format dxfId="481">
      <pivotArea dataOnly="0" labelOnly="1" outline="0" offset="IV77" fieldPosition="0">
        <references count="1">
          <reference field="3" count="1">
            <x v="6"/>
          </reference>
        </references>
      </pivotArea>
    </format>
    <format dxfId="480">
      <pivotArea dataOnly="0" labelOnly="1" outline="0" offset="IV76" fieldPosition="0">
        <references count="1">
          <reference field="3" count="1">
            <x v="6"/>
          </reference>
        </references>
      </pivotArea>
    </format>
    <format dxfId="479">
      <pivotArea dataOnly="0" labelOnly="1" outline="0" offset="IV75" fieldPosition="0">
        <references count="1">
          <reference field="3" count="1">
            <x v="6"/>
          </reference>
        </references>
      </pivotArea>
    </format>
    <format dxfId="478">
      <pivotArea dataOnly="0" labelOnly="1" outline="0" offset="IV74" fieldPosition="0">
        <references count="1">
          <reference field="3" count="1">
            <x v="6"/>
          </reference>
        </references>
      </pivotArea>
    </format>
    <format dxfId="477">
      <pivotArea dataOnly="0" labelOnly="1" outline="0" offset="IV73" fieldPosition="0">
        <references count="1">
          <reference field="3" count="1">
            <x v="6"/>
          </reference>
        </references>
      </pivotArea>
    </format>
    <format dxfId="476">
      <pivotArea dataOnly="0" labelOnly="1" outline="0" offset="IV72" fieldPosition="0">
        <references count="1">
          <reference field="3" count="1">
            <x v="6"/>
          </reference>
        </references>
      </pivotArea>
    </format>
    <format dxfId="475">
      <pivotArea dataOnly="0" labelOnly="1" outline="0" offset="IV71" fieldPosition="0">
        <references count="1">
          <reference field="3" count="1">
            <x v="6"/>
          </reference>
        </references>
      </pivotArea>
    </format>
    <format dxfId="474">
      <pivotArea dataOnly="0" labelOnly="1" outline="0" offset="IV70" fieldPosition="0">
        <references count="1">
          <reference field="3" count="1">
            <x v="6"/>
          </reference>
        </references>
      </pivotArea>
    </format>
    <format dxfId="473">
      <pivotArea dataOnly="0" labelOnly="1" outline="0" offset="IV69" fieldPosition="0">
        <references count="1">
          <reference field="3" count="1">
            <x v="6"/>
          </reference>
        </references>
      </pivotArea>
    </format>
    <format dxfId="472">
      <pivotArea dataOnly="0" labelOnly="1" outline="0" offset="IV256" fieldPosition="0">
        <references count="2">
          <reference field="3" count="1" selected="0">
            <x v="6"/>
          </reference>
          <reference field="4" count="1">
            <x v="4"/>
          </reference>
        </references>
      </pivotArea>
    </format>
    <format dxfId="471">
      <pivotArea dataOnly="0" labelOnly="1" outline="0" fieldPosition="0">
        <references count="3">
          <reference field="2" count="1">
            <x v="2"/>
          </reference>
          <reference field="3" count="1" selected="0">
            <x v="6"/>
          </reference>
          <reference field="4" count="1" selected="0">
            <x v="4"/>
          </reference>
        </references>
      </pivotArea>
    </format>
    <format dxfId="470">
      <pivotArea dataOnly="0" labelOnly="1" outline="0" offset="IV117" fieldPosition="0">
        <references count="1">
          <reference field="3" count="1">
            <x v="6"/>
          </reference>
        </references>
      </pivotArea>
    </format>
    <format dxfId="469">
      <pivotArea dataOnly="0" labelOnly="1" outline="0" offset="IV36" fieldPosition="0">
        <references count="1">
          <reference field="3" count="1">
            <x v="0"/>
          </reference>
        </references>
      </pivotArea>
    </format>
    <format dxfId="468">
      <pivotArea dataOnly="0" labelOnly="1" outline="0" offset="IV36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467">
      <pivotArea dataOnly="0" labelOnly="1" outline="0" fieldPosition="0">
        <references count="4">
          <reference field="0" count="1">
            <x v="100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466">
      <pivotArea dataOnly="0" labelOnly="1" outline="0" offset="IV10" fieldPosition="0">
        <references count="1">
          <reference field="3" count="1">
            <x v="1"/>
          </reference>
        </references>
      </pivotArea>
    </format>
    <format dxfId="465">
      <pivotArea dataOnly="0" labelOnly="1" outline="0" offset="IV51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464">
      <pivotArea dataOnly="0" labelOnly="1" outline="0" fieldPosition="0">
        <references count="4">
          <reference field="0" count="1">
            <x v="112"/>
          </reference>
          <reference field="2" count="1" selected="0">
            <x v="1"/>
          </reference>
          <reference field="3" count="1" selected="0">
            <x v="1"/>
          </reference>
          <reference field="4" count="1" selected="0">
            <x v="5"/>
          </reference>
        </references>
      </pivotArea>
    </format>
    <format dxfId="463">
      <pivotArea dataOnly="0" labelOnly="1" outline="0" offset="IV1" fieldPosition="0">
        <references count="1">
          <reference field="3" count="1">
            <x v="1"/>
          </reference>
        </references>
      </pivotArea>
    </format>
    <format dxfId="462">
      <pivotArea dataOnly="0" labelOnly="1" outline="0" offset="IV41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461">
      <pivotArea dataOnly="0" labelOnly="1" outline="0" fieldPosition="0">
        <references count="4">
          <reference field="0" count="1">
            <x v="103"/>
          </reference>
          <reference field="2" count="1" selected="0">
            <x v="1"/>
          </reference>
          <reference field="3" count="1" selected="0">
            <x v="1"/>
          </reference>
          <reference field="4" count="1" selected="0">
            <x v="5"/>
          </reference>
        </references>
      </pivotArea>
    </format>
    <format dxfId="460">
      <pivotArea dataOnly="0" labelOnly="1" outline="0" offset="IV12" fieldPosition="0">
        <references count="1">
          <reference field="3" count="1">
            <x v="1"/>
          </reference>
        </references>
      </pivotArea>
    </format>
    <format dxfId="459">
      <pivotArea dataOnly="0" labelOnly="1" outline="0" offset="IV52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458">
      <pivotArea dataOnly="0" labelOnly="1" outline="0" fieldPosition="0">
        <references count="4">
          <reference field="0" count="1">
            <x v="114"/>
          </reference>
          <reference field="2" count="1" selected="0">
            <x v="1"/>
          </reference>
          <reference field="3" count="1" selected="0">
            <x v="1"/>
          </reference>
          <reference field="4" count="1" selected="0">
            <x v="5"/>
          </reference>
        </references>
      </pivotArea>
    </format>
    <format dxfId="457">
      <pivotArea dataOnly="0" labelOnly="1" outline="0" offset="IV43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456">
      <pivotArea dataOnly="0" labelOnly="1" outline="0" offset="IV4" fieldPosition="0">
        <references count="1">
          <reference field="3" count="1">
            <x v="1"/>
          </reference>
        </references>
      </pivotArea>
    </format>
    <format dxfId="455">
      <pivotArea dataOnly="0" labelOnly="1" outline="0" fieldPosition="0">
        <references count="4">
          <reference field="0" count="1">
            <x v="106"/>
          </reference>
          <reference field="2" count="1" selected="0">
            <x v="1"/>
          </reference>
          <reference field="3" count="1" selected="0">
            <x v="1"/>
          </reference>
          <reference field="4" count="1" selected="0">
            <x v="5"/>
          </reference>
        </references>
      </pivotArea>
    </format>
    <format dxfId="454">
      <pivotArea dataOnly="0" labelOnly="1" outline="0" offset="IV34" fieldPosition="0">
        <references count="1">
          <reference field="3" count="1">
            <x v="0"/>
          </reference>
        </references>
      </pivotArea>
    </format>
    <format dxfId="453">
      <pivotArea dataOnly="0" labelOnly="1" outline="0" offset="IV34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452">
      <pivotArea dataOnly="0" labelOnly="1" outline="0" fieldPosition="0">
        <references count="4">
          <reference field="0" count="1">
            <x v="98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451">
      <pivotArea dataOnly="0" labelOnly="1" outline="0" offset="IV23" fieldPosition="0">
        <references count="1">
          <reference field="3" count="1">
            <x v="0"/>
          </reference>
        </references>
      </pivotArea>
    </format>
    <format dxfId="450">
      <pivotArea dataOnly="0" labelOnly="1" outline="0" offset="IV23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449">
      <pivotArea dataOnly="0" labelOnly="1" outline="0" fieldPosition="0">
        <references count="4">
          <reference field="0" count="1">
            <x v="87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448">
      <pivotArea dataOnly="0" labelOnly="1" outline="0" offset="IV2" fieldPosition="0">
        <references count="1">
          <reference field="3" count="1">
            <x v="1"/>
          </reference>
        </references>
      </pivotArea>
    </format>
    <format dxfId="447">
      <pivotArea dataOnly="0" labelOnly="1" outline="0" offset="IV44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446">
      <pivotArea dataOnly="0" labelOnly="1" outline="0" fieldPosition="0">
        <references count="4">
          <reference field="0" count="1">
            <x v="104"/>
          </reference>
          <reference field="2" count="1" selected="0">
            <x v="1"/>
          </reference>
          <reference field="3" count="1" selected="0">
            <x v="1"/>
          </reference>
          <reference field="4" count="1" selected="0">
            <x v="5"/>
          </reference>
        </references>
      </pivotArea>
    </format>
    <format dxfId="445">
      <pivotArea dataOnly="0" labelOnly="1" outline="0" offset="IV3" fieldPosition="0">
        <references count="1">
          <reference field="3" count="1">
            <x v="1"/>
          </reference>
        </references>
      </pivotArea>
    </format>
    <format dxfId="444">
      <pivotArea dataOnly="0" labelOnly="1" outline="0" offset="IV45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443">
      <pivotArea dataOnly="0" labelOnly="1" outline="0" fieldPosition="0">
        <references count="4">
          <reference field="0" count="1">
            <x v="105"/>
          </reference>
          <reference field="2" count="1" selected="0">
            <x v="1"/>
          </reference>
          <reference field="3" count="1" selected="0">
            <x v="1"/>
          </reference>
          <reference field="4" count="1" selected="0">
            <x v="5"/>
          </reference>
        </references>
      </pivotArea>
    </format>
    <format dxfId="442">
      <pivotArea dataOnly="0" labelOnly="1" outline="0" offset="IV30" fieldPosition="0">
        <references count="1">
          <reference field="3" count="1">
            <x v="0"/>
          </reference>
        </references>
      </pivotArea>
    </format>
    <format dxfId="441">
      <pivotArea dataOnly="0" labelOnly="1" outline="0" offset="IV30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440">
      <pivotArea dataOnly="0" labelOnly="1" outline="0" fieldPosition="0">
        <references count="4">
          <reference field="0" count="1">
            <x v="94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439">
      <pivotArea dataOnly="0" labelOnly="1" outline="0" offset="IV25" fieldPosition="0">
        <references count="1">
          <reference field="3" count="1">
            <x v="0"/>
          </reference>
        </references>
      </pivotArea>
    </format>
    <format dxfId="438">
      <pivotArea dataOnly="0" labelOnly="1" outline="0" offset="IV25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437">
      <pivotArea dataOnly="0" labelOnly="1" outline="0" fieldPosition="0">
        <references count="4">
          <reference field="0" count="1">
            <x v="89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436">
      <pivotArea type="all" dataOnly="0" outline="0" fieldPosition="0"/>
    </format>
    <format dxfId="435">
      <pivotArea dataOnly="0" labelOnly="1" outline="0" fieldPosition="0">
        <references count="1">
          <reference field="3" count="0"/>
        </references>
      </pivotArea>
    </format>
    <format dxfId="434">
      <pivotArea dataOnly="0" labelOnly="1" outline="0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433">
      <pivotArea dataOnly="0" labelOnly="1" outline="0" fieldPosition="0">
        <references count="2">
          <reference field="3" count="1" selected="0">
            <x v="6"/>
          </reference>
          <reference field="4" count="5">
            <x v="0"/>
            <x v="1"/>
            <x v="2"/>
            <x v="3"/>
            <x v="4"/>
          </reference>
        </references>
      </pivotArea>
    </format>
    <format dxfId="432">
      <pivotArea dataOnly="0" labelOnly="1" outline="0" fieldPosition="0">
        <references count="3">
          <reference field="2" count="2">
            <x v="1"/>
            <x v="2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431">
      <pivotArea dataOnly="0" labelOnly="1" outline="0" fieldPosition="0">
        <references count="3">
          <reference field="2" count="1">
            <x v="1"/>
          </reference>
          <reference field="3" count="1" selected="0">
            <x v="1"/>
          </reference>
          <reference field="4" count="1" selected="0">
            <x v="5"/>
          </reference>
        </references>
      </pivotArea>
    </format>
    <format dxfId="430">
      <pivotArea dataOnly="0" labelOnly="1" outline="0" fieldPosition="0">
        <references count="3">
          <reference field="2" count="1">
            <x v="2"/>
          </reference>
          <reference field="3" count="1" selected="0">
            <x v="4"/>
          </reference>
          <reference field="4" count="1" selected="0">
            <x v="5"/>
          </reference>
        </references>
      </pivotArea>
    </format>
    <format dxfId="429">
      <pivotArea dataOnly="0" labelOnly="1" outline="0" fieldPosition="0">
        <references count="3">
          <reference field="2" count="1">
            <x v="0"/>
          </reference>
          <reference field="3" count="1" selected="0">
            <x v="6"/>
          </reference>
          <reference field="4" count="1" selected="0">
            <x v="0"/>
          </reference>
        </references>
      </pivotArea>
    </format>
    <format dxfId="428">
      <pivotArea dataOnly="0" labelOnly="1" outline="0" fieldPosition="0">
        <references count="3">
          <reference field="2" count="1">
            <x v="2"/>
          </reference>
          <reference field="3" count="1" selected="0">
            <x v="6"/>
          </reference>
          <reference field="4" count="1" selected="0">
            <x v="1"/>
          </reference>
        </references>
      </pivotArea>
    </format>
    <format dxfId="427">
      <pivotArea dataOnly="0" labelOnly="1" outline="0" fieldPosition="0">
        <references count="3">
          <reference field="2" count="1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426">
      <pivotArea dataOnly="0" labelOnly="1" outline="0" fieldPosition="0">
        <references count="3">
          <reference field="2" count="1">
            <x v="0"/>
          </reference>
          <reference field="3" count="1" selected="0">
            <x v="6"/>
          </reference>
          <reference field="4" count="1" selected="0">
            <x v="3"/>
          </reference>
        </references>
      </pivotArea>
    </format>
    <format dxfId="425">
      <pivotArea dataOnly="0" labelOnly="1" outline="0" fieldPosition="0">
        <references count="3">
          <reference field="2" count="1">
            <x v="2"/>
          </reference>
          <reference field="3" count="1" selected="0">
            <x v="6"/>
          </reference>
          <reference field="4" count="1" selected="0">
            <x v="4"/>
          </reference>
        </references>
      </pivotArea>
    </format>
    <format dxfId="424">
      <pivotArea dataOnly="0" labelOnly="1" outline="0" fieldPosition="0">
        <references count="4">
          <reference field="0" count="38">
            <x v="65"/>
            <x v="66"/>
            <x v="67"/>
            <x v="68"/>
            <x v="69"/>
            <x v="70"/>
            <x v="71"/>
            <x v="72"/>
            <x v="73"/>
            <x v="74"/>
            <x v="75"/>
            <x v="76"/>
            <x v="77"/>
            <x v="78"/>
            <x v="79"/>
            <x v="80"/>
            <x v="81"/>
            <x v="82"/>
            <x v="83"/>
            <x v="84"/>
            <x v="85"/>
            <x v="86"/>
            <x v="87"/>
            <x v="88"/>
            <x v="89"/>
            <x v="90"/>
            <x v="91"/>
            <x v="92"/>
            <x v="93"/>
            <x v="94"/>
            <x v="95"/>
            <x v="96"/>
            <x v="97"/>
            <x v="98"/>
            <x v="99"/>
            <x v="100"/>
            <x v="101"/>
            <x v="102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423">
      <pivotArea dataOnly="0" labelOnly="1" outline="0" fieldPosition="0">
        <references count="4">
          <reference field="0" count="2">
            <x v="207"/>
            <x v="208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422">
      <pivotArea dataOnly="0" labelOnly="1" outline="0" fieldPosition="0">
        <references count="4">
          <reference field="0" count="13">
            <x v="103"/>
            <x v="104"/>
            <x v="105"/>
            <x v="106"/>
            <x v="107"/>
            <x v="108"/>
            <x v="109"/>
            <x v="110"/>
            <x v="111"/>
            <x v="112"/>
            <x v="113"/>
            <x v="114"/>
            <x v="115"/>
          </reference>
          <reference field="2" count="1" selected="0">
            <x v="1"/>
          </reference>
          <reference field="3" count="1" selected="0">
            <x v="1"/>
          </reference>
          <reference field="4" count="1" selected="0">
            <x v="5"/>
          </reference>
        </references>
      </pivotArea>
    </format>
    <format dxfId="421">
      <pivotArea dataOnly="0" labelOnly="1" outline="0" fieldPosition="0">
        <references count="4">
          <reference field="0" count="14">
            <x v="116"/>
            <x v="117"/>
            <x v="118"/>
            <x v="119"/>
            <x v="120"/>
            <x v="121"/>
            <x v="122"/>
            <x v="123"/>
            <x v="124"/>
            <x v="125"/>
            <x v="126"/>
            <x v="127"/>
            <x v="128"/>
            <x v="129"/>
          </reference>
          <reference field="2" count="1" selected="0">
            <x v="1"/>
          </reference>
          <reference field="3" count="1" selected="0">
            <x v="2"/>
          </reference>
          <reference field="4" count="1" selected="0">
            <x v="5"/>
          </reference>
        </references>
      </pivotArea>
    </format>
    <format dxfId="420">
      <pivotArea dataOnly="0" labelOnly="1" outline="0" fieldPosition="0">
        <references count="4">
          <reference field="0" count="30">
            <x v="130"/>
            <x v="131"/>
            <x v="132"/>
            <x v="133"/>
            <x v="134"/>
            <x v="135"/>
            <x v="136"/>
            <x v="137"/>
            <x v="138"/>
            <x v="139"/>
            <x v="140"/>
            <x v="141"/>
            <x v="142"/>
            <x v="143"/>
            <x v="144"/>
            <x v="145"/>
            <x v="146"/>
            <x v="147"/>
            <x v="148"/>
            <x v="149"/>
            <x v="150"/>
            <x v="151"/>
            <x v="152"/>
            <x v="153"/>
            <x v="154"/>
            <x v="155"/>
            <x v="156"/>
            <x v="157"/>
            <x v="158"/>
            <x v="159"/>
          </reference>
          <reference field="2" count="1" selected="0">
            <x v="1"/>
          </reference>
          <reference field="3" count="1" selected="0">
            <x v="3"/>
          </reference>
          <reference field="4" count="1" selected="0">
            <x v="5"/>
          </reference>
        </references>
      </pivotArea>
    </format>
    <format dxfId="419">
      <pivotArea dataOnly="0" labelOnly="1" outline="0" fieldPosition="0">
        <references count="4">
          <reference field="0" count="21">
            <x v="160"/>
            <x v="161"/>
            <x v="162"/>
            <x v="163"/>
            <x v="164"/>
            <x v="165"/>
            <x v="166"/>
            <x v="167"/>
            <x v="168"/>
            <x v="169"/>
            <x v="175"/>
            <x v="176"/>
            <x v="177"/>
            <x v="197"/>
            <x v="198"/>
            <x v="199"/>
            <x v="200"/>
            <x v="201"/>
            <x v="202"/>
            <x v="203"/>
            <x v="204"/>
          </reference>
          <reference field="2" count="1" selected="0">
            <x v="1"/>
          </reference>
          <reference field="3" count="1" selected="0">
            <x v="4"/>
          </reference>
          <reference field="4" count="1" selected="0">
            <x v="5"/>
          </reference>
        </references>
      </pivotArea>
    </format>
    <format dxfId="418">
      <pivotArea dataOnly="0" labelOnly="1" outline="0" fieldPosition="0">
        <references count="4">
          <reference field="0" count="1">
            <x v="209"/>
          </reference>
          <reference field="2" count="1" selected="0">
            <x v="2"/>
          </reference>
          <reference field="3" count="1" selected="0">
            <x v="4"/>
          </reference>
          <reference field="4" count="1" selected="0">
            <x v="5"/>
          </reference>
        </references>
      </pivotArea>
    </format>
    <format dxfId="417">
      <pivotArea dataOnly="0" labelOnly="1" outline="0" fieldPosition="0">
        <references count="4">
          <reference field="0" count="11">
            <x v="13"/>
            <x v="14"/>
            <x v="15"/>
            <x v="16"/>
            <x v="17"/>
            <x v="18"/>
            <x v="19"/>
            <x v="20"/>
            <x v="21"/>
            <x v="22"/>
            <x v="23"/>
          </reference>
          <reference field="2" count="1" selected="0">
            <x v="0"/>
          </reference>
          <reference field="3" count="1" selected="0">
            <x v="6"/>
          </reference>
          <reference field="4" count="1" selected="0">
            <x v="0"/>
          </reference>
        </references>
      </pivotArea>
    </format>
    <format dxfId="416">
      <pivotArea dataOnly="0" labelOnly="1" outline="0" fieldPosition="0">
        <references count="4">
          <reference field="0" count="7">
            <x v="0"/>
            <x v="1"/>
            <x v="2"/>
            <x v="3"/>
            <x v="4"/>
            <x v="172"/>
            <x v="178"/>
          </reference>
          <reference field="2" count="1" selected="0">
            <x v="0"/>
          </reference>
          <reference field="3" count="1" selected="0">
            <x v="6"/>
          </reference>
          <reference field="4" count="1" selected="0">
            <x v="1"/>
          </reference>
        </references>
      </pivotArea>
    </format>
    <format dxfId="415">
      <pivotArea dataOnly="0" labelOnly="1" outline="0" fieldPosition="0">
        <references count="4">
          <reference field="0" count="1">
            <x v="206"/>
          </reference>
          <reference field="2" count="1" selected="0">
            <x v="2"/>
          </reference>
          <reference field="3" count="1" selected="0">
            <x v="6"/>
          </reference>
          <reference field="4" count="1" selected="0">
            <x v="1"/>
          </reference>
        </references>
      </pivotArea>
    </format>
    <format dxfId="414">
      <pivotArea dataOnly="0" labelOnly="1" outline="0" fieldPosition="0">
        <references count="4">
          <reference field="0" count="31">
            <x v="42"/>
            <x v="43"/>
            <x v="44"/>
            <x v="45"/>
            <x v="46"/>
            <x v="47"/>
            <x v="48"/>
            <x v="49"/>
            <x v="50"/>
            <x v="51"/>
            <x v="52"/>
            <x v="53"/>
            <x v="54"/>
            <x v="55"/>
            <x v="56"/>
            <x v="57"/>
            <x v="58"/>
            <x v="59"/>
            <x v="60"/>
            <x v="61"/>
            <x v="62"/>
            <x v="63"/>
            <x v="64"/>
            <x v="174"/>
            <x v="190"/>
            <x v="191"/>
            <x v="192"/>
            <x v="193"/>
            <x v="194"/>
            <x v="195"/>
            <x v="196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413">
      <pivotArea dataOnly="0" labelOnly="1" outline="0" fieldPosition="0">
        <references count="4">
          <reference field="0" count="2">
            <x v="24"/>
            <x v="25"/>
          </reference>
          <reference field="2" count="1" selected="0">
            <x v="0"/>
          </reference>
          <reference field="3" count="1" selected="0">
            <x v="6"/>
          </reference>
          <reference field="4" count="1" selected="0">
            <x v="3"/>
          </reference>
        </references>
      </pivotArea>
    </format>
    <format dxfId="412">
      <pivotArea dataOnly="0" labelOnly="1" outline="0" fieldPosition="0">
        <references count="4">
          <reference field="0" count="9">
            <x v="5"/>
            <x v="6"/>
            <x v="7"/>
            <x v="8"/>
            <x v="9"/>
            <x v="10"/>
            <x v="11"/>
            <x v="12"/>
            <x v="173"/>
          </reference>
          <reference field="2" count="1" selected="0">
            <x v="0"/>
          </reference>
          <reference field="3" count="1" selected="0">
            <x v="6"/>
          </reference>
          <reference field="4" count="1" selected="0">
            <x v="4"/>
          </reference>
        </references>
      </pivotArea>
    </format>
    <format dxfId="411">
      <pivotArea dataOnly="0" labelOnly="1" outline="0" offset="IV256" fieldPosition="0">
        <references count="1">
          <reference field="3" count="1">
            <x v="0"/>
          </reference>
        </references>
      </pivotArea>
    </format>
    <format dxfId="410">
      <pivotArea dataOnly="0" labelOnly="1" outline="0" offset="IV40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409">
      <pivotArea dataOnly="0" labelOnly="1" outline="0" fieldPosition="0">
        <references count="4">
          <reference field="0" count="1">
            <x v="208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408">
      <pivotArea dataOnly="0" labelOnly="1" outline="0" offset="IV26" fieldPosition="0">
        <references count="1">
          <reference field="3" count="1">
            <x v="0"/>
          </reference>
        </references>
      </pivotArea>
    </format>
    <format dxfId="407">
      <pivotArea dataOnly="0" labelOnly="1" outline="0" offset="IV26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406">
      <pivotArea dataOnly="0" labelOnly="1" outline="0" fieldPosition="0">
        <references count="4">
          <reference field="0" count="1">
            <x v="90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405">
      <pivotArea dataOnly="0" labelOnly="1" outline="0" offset="IV37" fieldPosition="0">
        <references count="1">
          <reference field="3" count="1">
            <x v="0"/>
          </reference>
        </references>
      </pivotArea>
    </format>
    <format dxfId="404">
      <pivotArea dataOnly="0" labelOnly="1" outline="0" offset="IV37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403">
      <pivotArea dataOnly="0" labelOnly="1" outline="0" fieldPosition="0">
        <references count="4">
          <reference field="0" count="1">
            <x v="10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402">
      <pivotArea dataOnly="0" labelOnly="1" outline="0" offset="IV25" fieldPosition="0">
        <references count="1">
          <reference field="3" count="1">
            <x v="6"/>
          </reference>
        </references>
      </pivotArea>
    </format>
    <format dxfId="401">
      <pivotArea dataOnly="0" labelOnly="1" outline="0" offset="IV5" fieldPosition="0">
        <references count="2">
          <reference field="3" count="1" selected="0">
            <x v="6"/>
          </reference>
          <reference field="4" count="1">
            <x v="2"/>
          </reference>
        </references>
      </pivotArea>
    </format>
    <format dxfId="400">
      <pivotArea dataOnly="0" labelOnly="1" outline="0" offset="IV5" fieldPosition="0">
        <references count="3">
          <reference field="2" count="1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399">
      <pivotArea dataOnly="0" labelOnly="1" outline="0" fieldPosition="0">
        <references count="4">
          <reference field="0" count="1">
            <x v="44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398">
      <pivotArea dataOnly="0" labelOnly="1" outline="0" fieldPosition="0">
        <references count="5">
          <reference field="0" count="1" selected="0">
            <x v="44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  <reference field="5" count="1">
            <x v="157"/>
          </reference>
        </references>
      </pivotArea>
    </format>
    <format dxfId="397">
      <pivotArea dataOnly="0" labelOnly="1" outline="0" fieldPosition="0">
        <references count="6">
          <reference field="0" count="1" selected="0">
            <x v="44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  <reference field="5" count="1" selected="0">
            <x v="157"/>
          </reference>
          <reference field="8" count="1">
            <x v="6"/>
          </reference>
        </references>
      </pivotArea>
    </format>
    <format dxfId="396">
      <pivotArea dataOnly="0" labelOnly="1" outline="0" offset="IV27" fieldPosition="0">
        <references count="1">
          <reference field="3" count="1">
            <x v="6"/>
          </reference>
        </references>
      </pivotArea>
    </format>
    <format dxfId="395">
      <pivotArea dataOnly="0" labelOnly="1" outline="0" offset="IV7" fieldPosition="0">
        <references count="2">
          <reference field="3" count="1" selected="0">
            <x v="6"/>
          </reference>
          <reference field="4" count="1">
            <x v="2"/>
          </reference>
        </references>
      </pivotArea>
    </format>
    <format dxfId="394">
      <pivotArea dataOnly="0" labelOnly="1" outline="0" offset="IV7" fieldPosition="0">
        <references count="3">
          <reference field="2" count="1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393">
      <pivotArea dataOnly="0" labelOnly="1" outline="0" fieldPosition="0">
        <references count="4">
          <reference field="0" count="1">
            <x v="46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392">
      <pivotArea dataOnly="0" labelOnly="1" outline="0" fieldPosition="0">
        <references count="5">
          <reference field="0" count="1" selected="0">
            <x v="46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  <reference field="5" count="1">
            <x v="166"/>
          </reference>
        </references>
      </pivotArea>
    </format>
    <format dxfId="391">
      <pivotArea dataOnly="0" labelOnly="1" outline="0" fieldPosition="0">
        <references count="6">
          <reference field="0" count="1" selected="0">
            <x v="46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  <reference field="5" count="1" selected="0">
            <x v="166"/>
          </reference>
          <reference field="8" count="1">
            <x v="51"/>
          </reference>
        </references>
      </pivotArea>
    </format>
    <format dxfId="390">
      <pivotArea dataOnly="0" labelOnly="1" outline="0" offset="IV29" fieldPosition="0">
        <references count="1">
          <reference field="3" count="1">
            <x v="6"/>
          </reference>
        </references>
      </pivotArea>
    </format>
    <format dxfId="389">
      <pivotArea dataOnly="0" labelOnly="1" outline="0" offset="IV9" fieldPosition="0">
        <references count="2">
          <reference field="3" count="1" selected="0">
            <x v="6"/>
          </reference>
          <reference field="4" count="1">
            <x v="2"/>
          </reference>
        </references>
      </pivotArea>
    </format>
    <format dxfId="388">
      <pivotArea dataOnly="0" labelOnly="1" outline="0" offset="IV9" fieldPosition="0">
        <references count="3">
          <reference field="2" count="1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387">
      <pivotArea dataOnly="0" labelOnly="1" outline="0" fieldPosition="0">
        <references count="4">
          <reference field="0" count="1">
            <x v="48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386">
      <pivotArea dataOnly="0" labelOnly="1" outline="0" fieldPosition="0">
        <references count="5">
          <reference field="0" count="1" selected="0">
            <x v="48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  <reference field="5" count="1">
            <x v="156"/>
          </reference>
        </references>
      </pivotArea>
    </format>
    <format dxfId="385">
      <pivotArea dataOnly="0" labelOnly="1" outline="0" fieldPosition="0">
        <references count="6">
          <reference field="0" count="1" selected="0">
            <x v="48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  <reference field="5" count="1" selected="0">
            <x v="156"/>
          </reference>
          <reference field="8" count="1">
            <x v="13"/>
          </reference>
        </references>
      </pivotArea>
    </format>
    <format dxfId="384">
      <pivotArea dataOnly="0" labelOnly="1" outline="0" offset="IV28" fieldPosition="0">
        <references count="1">
          <reference field="3" count="1">
            <x v="6"/>
          </reference>
        </references>
      </pivotArea>
    </format>
    <format dxfId="383">
      <pivotArea dataOnly="0" labelOnly="1" outline="0" offset="IV8" fieldPosition="0">
        <references count="2">
          <reference field="3" count="1" selected="0">
            <x v="6"/>
          </reference>
          <reference field="4" count="1">
            <x v="2"/>
          </reference>
        </references>
      </pivotArea>
    </format>
    <format dxfId="382">
      <pivotArea dataOnly="0" labelOnly="1" outline="0" offset="IV8" fieldPosition="0">
        <references count="3">
          <reference field="2" count="1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381">
      <pivotArea dataOnly="0" labelOnly="1" outline="0" fieldPosition="0">
        <references count="4">
          <reference field="0" count="1">
            <x v="47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380">
      <pivotArea dataOnly="0" labelOnly="1" outline="0" fieldPosition="0">
        <references count="5">
          <reference field="0" count="1" selected="0">
            <x v="47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  <reference field="5" count="1">
            <x v="36"/>
          </reference>
        </references>
      </pivotArea>
    </format>
    <format dxfId="379">
      <pivotArea dataOnly="0" labelOnly="1" outline="0" fieldPosition="0">
        <references count="6">
          <reference field="0" count="1" selected="0">
            <x v="47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  <reference field="5" count="1" selected="0">
            <x v="36"/>
          </reference>
          <reference field="8" count="1">
            <x v="26"/>
          </reference>
        </references>
      </pivotArea>
    </format>
    <format dxfId="378">
      <pivotArea dataOnly="0" labelOnly="1" outline="0" offset="IV113" fieldPosition="0">
        <references count="1">
          <reference field="3" count="1">
            <x v="6"/>
          </reference>
        </references>
      </pivotArea>
    </format>
    <format dxfId="377">
      <pivotArea dataOnly="0" labelOnly="1" outline="0" offset="IV40" fieldPosition="0">
        <references count="2">
          <reference field="3" count="1" selected="0">
            <x v="6"/>
          </reference>
          <reference field="4" count="1">
            <x v="6"/>
          </reference>
        </references>
      </pivotArea>
    </format>
    <format dxfId="376">
      <pivotArea dataOnly="0" labelOnly="1" outline="0" offset="IV39" fieldPosition="0">
        <references count="3">
          <reference field="2" count="1">
            <x v="1"/>
          </reference>
          <reference field="3" count="1" selected="0">
            <x v="6"/>
          </reference>
          <reference field="4" count="1" selected="0">
            <x v="6"/>
          </reference>
        </references>
      </pivotArea>
    </format>
    <format dxfId="375">
      <pivotArea dataOnly="0" labelOnly="1" outline="0" fieldPosition="0">
        <references count="4">
          <reference field="0" count="1">
            <x v="186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6"/>
          </reference>
        </references>
      </pivotArea>
    </format>
    <format dxfId="374">
      <pivotArea dataOnly="0" labelOnly="1" outline="0" fieldPosition="0">
        <references count="5">
          <reference field="0" count="1" selected="0">
            <x v="186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373">
      <pivotArea dataOnly="0" labelOnly="1" outline="0" fieldPosition="0">
        <references count="6">
          <reference field="0" count="1" selected="0">
            <x v="186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6"/>
          </reference>
          <reference field="5" count="1" selected="0">
            <x v="104"/>
          </reference>
          <reference field="8" count="1">
            <x v="31"/>
          </reference>
        </references>
      </pivotArea>
    </format>
    <format dxfId="372">
      <pivotArea dataOnly="0" labelOnly="1" outline="0" offset="IV110" fieldPosition="0">
        <references count="1">
          <reference field="3" count="1">
            <x v="6"/>
          </reference>
        </references>
      </pivotArea>
    </format>
    <format dxfId="371">
      <pivotArea dataOnly="0" labelOnly="1" outline="0" offset="IV37" fieldPosition="0">
        <references count="2">
          <reference field="3" count="1" selected="0">
            <x v="6"/>
          </reference>
          <reference field="4" count="1">
            <x v="6"/>
          </reference>
        </references>
      </pivotArea>
    </format>
    <format dxfId="370">
      <pivotArea dataOnly="0" labelOnly="1" outline="0" offset="IV36" fieldPosition="0">
        <references count="3">
          <reference field="2" count="1">
            <x v="1"/>
          </reference>
          <reference field="3" count="1" selected="0">
            <x v="6"/>
          </reference>
          <reference field="4" count="1" selected="0">
            <x v="6"/>
          </reference>
        </references>
      </pivotArea>
    </format>
    <format dxfId="369">
      <pivotArea dataOnly="0" labelOnly="1" outline="0" fieldPosition="0">
        <references count="4">
          <reference field="0" count="1">
            <x v="183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6"/>
          </reference>
        </references>
      </pivotArea>
    </format>
    <format dxfId="368">
      <pivotArea dataOnly="0" labelOnly="1" outline="0" fieldPosition="0">
        <references count="5">
          <reference field="0" count="1" selected="0">
            <x v="183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6"/>
          </reference>
          <reference field="5" count="1">
            <x v="145"/>
          </reference>
        </references>
      </pivotArea>
    </format>
    <format dxfId="367">
      <pivotArea dataOnly="0" labelOnly="1" outline="0" fieldPosition="0">
        <references count="6">
          <reference field="0" count="1" selected="0">
            <x v="183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6"/>
          </reference>
          <reference field="5" count="1" selected="0">
            <x v="145"/>
          </reference>
          <reference field="8" count="1">
            <x v="24"/>
          </reference>
        </references>
      </pivotArea>
    </format>
    <format dxfId="366">
      <pivotArea dataOnly="0" labelOnly="1" outline="0" offset="IV116" fieldPosition="0">
        <references count="1">
          <reference field="3" count="1">
            <x v="6"/>
          </reference>
        </references>
      </pivotArea>
    </format>
    <format dxfId="365">
      <pivotArea dataOnly="0" labelOnly="1" outline="0" offset="IV43" fieldPosition="0">
        <references count="2">
          <reference field="3" count="1" selected="0">
            <x v="6"/>
          </reference>
          <reference field="4" count="1">
            <x v="6"/>
          </reference>
        </references>
      </pivotArea>
    </format>
    <format dxfId="364">
      <pivotArea dataOnly="0" labelOnly="1" outline="0" offset="IV42" fieldPosition="0">
        <references count="3">
          <reference field="2" count="1">
            <x v="1"/>
          </reference>
          <reference field="3" count="1" selected="0">
            <x v="6"/>
          </reference>
          <reference field="4" count="1" selected="0">
            <x v="6"/>
          </reference>
        </references>
      </pivotArea>
    </format>
    <format dxfId="363">
      <pivotArea dataOnly="0" labelOnly="1" outline="0" offset="IV123" fieldPosition="0">
        <references count="1">
          <reference field="3" count="1">
            <x v="6"/>
          </reference>
        </references>
      </pivotArea>
    </format>
    <format dxfId="362">
      <pivotArea dataOnly="0" labelOnly="1" outline="0" offset="IV50" fieldPosition="0">
        <references count="2">
          <reference field="3" count="1" selected="0">
            <x v="6"/>
          </reference>
          <reference field="4" count="1">
            <x v="6"/>
          </reference>
        </references>
      </pivotArea>
    </format>
    <format dxfId="361">
      <pivotArea dataOnly="0" labelOnly="1" outline="0" offset="IV2" fieldPosition="0">
        <references count="3">
          <reference field="2" count="1">
            <x v="2"/>
          </reference>
          <reference field="3" count="1" selected="0">
            <x v="6"/>
          </reference>
          <reference field="4" count="1" selected="0">
            <x v="6"/>
          </reference>
        </references>
      </pivotArea>
    </format>
    <format dxfId="360">
      <pivotArea dataOnly="0" labelOnly="1" outline="0" fieldPosition="0">
        <references count="4">
          <reference field="0" count="1">
            <x v="211"/>
          </reference>
          <reference field="2" count="1" selected="0">
            <x v="2"/>
          </reference>
          <reference field="3" count="1" selected="0">
            <x v="6"/>
          </reference>
          <reference field="4" count="1" selected="0">
            <x v="6"/>
          </reference>
        </references>
      </pivotArea>
    </format>
    <format dxfId="359">
      <pivotArea dataOnly="0" labelOnly="1" outline="0" fieldPosition="0">
        <references count="5">
          <reference field="0" count="1" selected="0">
            <x v="211"/>
          </reference>
          <reference field="2" count="1" selected="0">
            <x v="2"/>
          </reference>
          <reference field="3" count="1" selected="0">
            <x v="6"/>
          </reference>
          <reference field="4" count="1" selected="0">
            <x v="6"/>
          </reference>
          <reference field="5" count="1">
            <x v="68"/>
          </reference>
        </references>
      </pivotArea>
    </format>
    <format dxfId="358">
      <pivotArea dataOnly="0" labelOnly="1" outline="0" fieldPosition="0">
        <references count="6">
          <reference field="0" count="1" selected="0">
            <x v="211"/>
          </reference>
          <reference field="2" count="1" selected="0">
            <x v="2"/>
          </reference>
          <reference field="3" count="1" selected="0">
            <x v="6"/>
          </reference>
          <reference field="4" count="1" selected="0">
            <x v="6"/>
          </reference>
          <reference field="5" count="1" selected="0">
            <x v="68"/>
          </reference>
          <reference field="8" count="1">
            <x v="192"/>
          </reference>
        </references>
      </pivotArea>
    </format>
    <format dxfId="357">
      <pivotArea dataOnly="0" labelOnly="1" outline="0" offset="IV256" fieldPosition="0">
        <references count="1">
          <reference field="3" count="1">
            <x v="6"/>
          </reference>
        </references>
      </pivotArea>
    </format>
    <format dxfId="356">
      <pivotArea dataOnly="0" labelOnly="1" outline="0" offset="IV256" fieldPosition="0">
        <references count="2">
          <reference field="3" count="1" selected="0">
            <x v="6"/>
          </reference>
          <reference field="4" count="1">
            <x v="6"/>
          </reference>
        </references>
      </pivotArea>
    </format>
    <format dxfId="355">
      <pivotArea dataOnly="0" labelOnly="1" outline="0" offset="IV256" fieldPosition="0">
        <references count="3">
          <reference field="2" count="1">
            <x v="2"/>
          </reference>
          <reference field="3" count="1" selected="0">
            <x v="6"/>
          </reference>
          <reference field="4" count="1" selected="0">
            <x v="6"/>
          </reference>
        </references>
      </pivotArea>
    </format>
    <format dxfId="354">
      <pivotArea dataOnly="0" labelOnly="1" outline="0" fieldPosition="0">
        <references count="4">
          <reference field="0" count="1">
            <x v="228"/>
          </reference>
          <reference field="2" count="1" selected="0">
            <x v="2"/>
          </reference>
          <reference field="3" count="1" selected="0">
            <x v="6"/>
          </reference>
          <reference field="4" count="1" selected="0">
            <x v="6"/>
          </reference>
        </references>
      </pivotArea>
    </format>
    <format dxfId="353">
      <pivotArea dataOnly="0" labelOnly="1" outline="0" fieldPosition="0">
        <references count="5">
          <reference field="0" count="1" selected="0">
            <x v="228"/>
          </reference>
          <reference field="2" count="1" selected="0">
            <x v="2"/>
          </reference>
          <reference field="3" count="1" selected="0">
            <x v="6"/>
          </reference>
          <reference field="4" count="1" selected="0">
            <x v="6"/>
          </reference>
          <reference field="5" count="1">
            <x v="228"/>
          </reference>
        </references>
      </pivotArea>
    </format>
    <format dxfId="352">
      <pivotArea dataOnly="0" labelOnly="1" outline="0" fieldPosition="0">
        <references count="6">
          <reference field="0" count="1" selected="0">
            <x v="228"/>
          </reference>
          <reference field="2" count="1" selected="0">
            <x v="2"/>
          </reference>
          <reference field="3" count="1" selected="0">
            <x v="6"/>
          </reference>
          <reference field="4" count="1" selected="0">
            <x v="6"/>
          </reference>
          <reference field="5" count="1" selected="0">
            <x v="228"/>
          </reference>
          <reference field="8" count="1">
            <x v="200"/>
          </reference>
        </references>
      </pivotArea>
    </format>
    <format dxfId="351">
      <pivotArea dataOnly="0" labelOnly="1" outline="0" offset="IV130" fieldPosition="0">
        <references count="1">
          <reference field="3" count="1">
            <x v="6"/>
          </reference>
        </references>
      </pivotArea>
    </format>
    <format dxfId="350">
      <pivotArea dataOnly="0" labelOnly="1" outline="0" offset="IV57" fieldPosition="0">
        <references count="2">
          <reference field="3" count="1" selected="0">
            <x v="6"/>
          </reference>
          <reference field="4" count="1">
            <x v="6"/>
          </reference>
        </references>
      </pivotArea>
    </format>
    <format dxfId="349">
      <pivotArea dataOnly="0" labelOnly="1" outline="0" offset="IV9" fieldPosition="0">
        <references count="3">
          <reference field="2" count="1">
            <x v="2"/>
          </reference>
          <reference field="3" count="1" selected="0">
            <x v="6"/>
          </reference>
          <reference field="4" count="1" selected="0">
            <x v="6"/>
          </reference>
        </references>
      </pivotArea>
    </format>
    <format dxfId="348">
      <pivotArea dataOnly="0" labelOnly="1" outline="0" fieldPosition="0">
        <references count="4">
          <reference field="0" count="1">
            <x v="227"/>
          </reference>
          <reference field="2" count="1" selected="0">
            <x v="2"/>
          </reference>
          <reference field="3" count="1" selected="0">
            <x v="6"/>
          </reference>
          <reference field="4" count="1" selected="0">
            <x v="6"/>
          </reference>
        </references>
      </pivotArea>
    </format>
    <format dxfId="347">
      <pivotArea dataOnly="0" labelOnly="1" outline="0" fieldPosition="0">
        <references count="5">
          <reference field="0" count="1" selected="0">
            <x v="227"/>
          </reference>
          <reference field="2" count="1" selected="0">
            <x v="2"/>
          </reference>
          <reference field="3" count="1" selected="0">
            <x v="6"/>
          </reference>
          <reference field="4" count="1" selected="0">
            <x v="6"/>
          </reference>
          <reference field="5" count="1">
            <x v="227"/>
          </reference>
        </references>
      </pivotArea>
    </format>
    <format dxfId="346">
      <pivotArea dataOnly="0" labelOnly="1" outline="0" fieldPosition="0">
        <references count="6">
          <reference field="0" count="1" selected="0">
            <x v="227"/>
          </reference>
          <reference field="2" count="1" selected="0">
            <x v="2"/>
          </reference>
          <reference field="3" count="1" selected="0">
            <x v="6"/>
          </reference>
          <reference field="4" count="1" selected="0">
            <x v="6"/>
          </reference>
          <reference field="5" count="1" selected="0">
            <x v="227"/>
          </reference>
          <reference field="8" count="1">
            <x v="1"/>
          </reference>
        </references>
      </pivotArea>
    </format>
    <format dxfId="345">
      <pivotArea dataOnly="0" labelOnly="1" outline="0" offset="IV39" fieldPosition="0">
        <references count="1">
          <reference field="3" count="1">
            <x v="0"/>
          </reference>
        </references>
      </pivotArea>
    </format>
    <format dxfId="344">
      <pivotArea dataOnly="0" labelOnly="1" outline="0" offset="IV39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343">
      <pivotArea dataOnly="0" labelOnly="1" outline="0" offset="IV1" fieldPosition="0">
        <references count="3">
          <reference field="2" count="1">
            <x v="2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342">
      <pivotArea dataOnly="0" labelOnly="1" outline="0" fieldPosition="0">
        <references count="4">
          <reference field="0" count="1">
            <x v="207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341">
      <pivotArea dataOnly="0" labelOnly="1" outline="0" fieldPosition="0">
        <references count="5">
          <reference field="0" count="1" selected="0">
            <x v="207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5"/>
          </reference>
          <reference field="5" count="1">
            <x v="9"/>
          </reference>
        </references>
      </pivotArea>
    </format>
    <format dxfId="340">
      <pivotArea dataOnly="0" labelOnly="1" outline="0" fieldPosition="0">
        <references count="6">
          <reference field="0" count="1" selected="0">
            <x v="207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5"/>
          </reference>
          <reference field="5" count="1" selected="0">
            <x v="9"/>
          </reference>
          <reference field="8" count="1">
            <x v="185"/>
          </reference>
        </references>
      </pivotArea>
    </format>
    <format dxfId="339">
      <pivotArea dataOnly="0" labelOnly="1" outline="0" offset="IV24" fieldPosition="0">
        <references count="1">
          <reference field="3" count="1">
            <x v="0"/>
          </reference>
        </references>
      </pivotArea>
    </format>
    <format dxfId="338">
      <pivotArea dataOnly="0" labelOnly="1" outline="0" offset="IV24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337">
      <pivotArea dataOnly="0" labelOnly="1" outline="0" offset="IV24" fieldPosition="0">
        <references count="3">
          <reference field="2" count="1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336">
      <pivotArea dataOnly="0" labelOnly="1" outline="0" fieldPosition="0">
        <references count="4">
          <reference field="0" count="1">
            <x v="88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335">
      <pivotArea dataOnly="0" labelOnly="1" outline="0" fieldPosition="0">
        <references count="5">
          <reference field="0" count="1" selected="0">
            <x v="88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  <reference field="5" count="1">
            <x v="18"/>
          </reference>
        </references>
      </pivotArea>
    </format>
    <format dxfId="334">
      <pivotArea dataOnly="0" labelOnly="1" outline="0" fieldPosition="0">
        <references count="6">
          <reference field="0" count="1" selected="0">
            <x v="88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  <reference field="5" count="1" selected="0">
            <x v="18"/>
          </reference>
          <reference field="8" count="1">
            <x v="160"/>
          </reference>
        </references>
      </pivotArea>
    </format>
    <format dxfId="333">
      <pivotArea dataOnly="0" labelOnly="1" outline="0" offset="IV22" fieldPosition="0">
        <references count="1">
          <reference field="3" count="1">
            <x v="0"/>
          </reference>
        </references>
      </pivotArea>
    </format>
    <format dxfId="332">
      <pivotArea dataOnly="0" labelOnly="1" outline="0" offset="IV22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331">
      <pivotArea dataOnly="0" labelOnly="1" outline="0" offset="IV22" fieldPosition="0">
        <references count="3">
          <reference field="2" count="1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330">
      <pivotArea dataOnly="0" labelOnly="1" outline="0" fieldPosition="0">
        <references count="4">
          <reference field="0" count="1">
            <x v="86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329">
      <pivotArea dataOnly="0" labelOnly="1" outline="0" fieldPosition="0">
        <references count="5">
          <reference field="0" count="1" selected="0">
            <x v="86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  <reference field="5" count="1">
            <x v="4"/>
          </reference>
        </references>
      </pivotArea>
    </format>
    <format dxfId="328">
      <pivotArea dataOnly="0" labelOnly="1" outline="0" fieldPosition="0">
        <references count="6">
          <reference field="0" count="1" selected="0">
            <x v="86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  <reference field="5" count="1" selected="0">
            <x v="4"/>
          </reference>
          <reference field="8" count="1">
            <x v="162"/>
          </reference>
        </references>
      </pivotArea>
    </format>
    <format dxfId="327">
      <pivotArea dataOnly="0" labelOnly="1" outline="0" offset="IV3" fieldPosition="0">
        <references count="1">
          <reference field="3" count="1">
            <x v="0"/>
          </reference>
        </references>
      </pivotArea>
    </format>
    <format dxfId="326">
      <pivotArea dataOnly="0" labelOnly="1" outline="0" offset="IV3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325">
      <pivotArea dataOnly="0" labelOnly="1" outline="0" offset="IV3" fieldPosition="0">
        <references count="3">
          <reference field="2" count="1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324">
      <pivotArea dataOnly="0" labelOnly="1" outline="0" fieldPosition="0">
        <references count="4">
          <reference field="0" count="1">
            <x v="67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323">
      <pivotArea dataOnly="0" labelOnly="1" outline="0" fieldPosition="0">
        <references count="5">
          <reference field="0" count="1" selected="0">
            <x v="67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  <reference field="5" count="1">
            <x v="88"/>
          </reference>
        </references>
      </pivotArea>
    </format>
    <format dxfId="322">
      <pivotArea dataOnly="0" labelOnly="1" outline="0" fieldPosition="0">
        <references count="6">
          <reference field="0" count="1" selected="0">
            <x v="67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  <reference field="5" count="1" selected="0">
            <x v="88"/>
          </reference>
          <reference field="8" count="1">
            <x v="171"/>
          </reference>
        </references>
      </pivotArea>
    </format>
    <format dxfId="321">
      <pivotArea dataOnly="0" labelOnly="1" outline="0" offset="IV15" fieldPosition="0">
        <references count="1">
          <reference field="3" count="1">
            <x v="0"/>
          </reference>
        </references>
      </pivotArea>
    </format>
    <format dxfId="320">
      <pivotArea dataOnly="0" labelOnly="1" outline="0" offset="IV15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319">
      <pivotArea dataOnly="0" labelOnly="1" outline="0" offset="IV15" fieldPosition="0">
        <references count="3">
          <reference field="2" count="1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318">
      <pivotArea dataOnly="0" labelOnly="1" outline="0" fieldPosition="0">
        <references count="4">
          <reference field="0" count="1">
            <x v="79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317">
      <pivotArea dataOnly="0" labelOnly="1" outline="0" fieldPosition="0">
        <references count="5">
          <reference field="0" count="1" selected="0">
            <x v="79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  <reference field="5" count="1">
            <x v="101"/>
          </reference>
        </references>
      </pivotArea>
    </format>
    <format dxfId="316">
      <pivotArea dataOnly="0" labelOnly="1" outline="0" fieldPosition="0">
        <references count="6">
          <reference field="0" count="1" selected="0">
            <x v="79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  <reference field="5" count="1" selected="0">
            <x v="101"/>
          </reference>
          <reference field="8" count="1">
            <x v="115"/>
          </reference>
        </references>
      </pivotArea>
    </format>
    <format dxfId="315">
      <pivotArea dataOnly="0" labelOnly="1" outline="0" offset="IV16" fieldPosition="0">
        <references count="1">
          <reference field="3" count="1">
            <x v="0"/>
          </reference>
        </references>
      </pivotArea>
    </format>
    <format dxfId="314">
      <pivotArea dataOnly="0" labelOnly="1" outline="0" offset="IV16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313">
      <pivotArea dataOnly="0" labelOnly="1" outline="0" offset="IV16" fieldPosition="0">
        <references count="3">
          <reference field="2" count="1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312">
      <pivotArea dataOnly="0" labelOnly="1" outline="0" fieldPosition="0">
        <references count="4">
          <reference field="0" count="1">
            <x v="80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311">
      <pivotArea dataOnly="0" labelOnly="1" outline="0" fieldPosition="0">
        <references count="5">
          <reference field="0" count="1" selected="0">
            <x v="80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  <reference field="5" count="1">
            <x v="99"/>
          </reference>
        </references>
      </pivotArea>
    </format>
    <format dxfId="310">
      <pivotArea dataOnly="0" labelOnly="1" outline="0" fieldPosition="0">
        <references count="6">
          <reference field="0" count="1" selected="0">
            <x v="80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  <reference field="5" count="1" selected="0">
            <x v="99"/>
          </reference>
          <reference field="8" count="1">
            <x v="134"/>
          </reference>
        </references>
      </pivotArea>
    </format>
    <format dxfId="309">
      <pivotArea dataOnly="0" labelOnly="1" outline="0" offset="IV17" fieldPosition="0">
        <references count="1">
          <reference field="3" count="1">
            <x v="0"/>
          </reference>
        </references>
      </pivotArea>
    </format>
    <format dxfId="308">
      <pivotArea dataOnly="0" labelOnly="1" outline="0" offset="IV17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307">
      <pivotArea dataOnly="0" labelOnly="1" outline="0" offset="IV17" fieldPosition="0">
        <references count="3">
          <reference field="2" count="1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306">
      <pivotArea dataOnly="0" labelOnly="1" outline="0" fieldPosition="0">
        <references count="4">
          <reference field="0" count="1">
            <x v="8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305">
      <pivotArea dataOnly="0" labelOnly="1" outline="0" fieldPosition="0">
        <references count="5">
          <reference field="0" count="1" selected="0">
            <x v="8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  <reference field="5" count="1">
            <x v="100"/>
          </reference>
        </references>
      </pivotArea>
    </format>
    <format dxfId="304">
      <pivotArea dataOnly="0" labelOnly="1" outline="0" fieldPosition="0">
        <references count="6">
          <reference field="0" count="1" selected="0">
            <x v="8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  <reference field="5" count="1" selected="0">
            <x v="100"/>
          </reference>
          <reference field="8" count="1">
            <x v="184"/>
          </reference>
        </references>
      </pivotArea>
    </format>
    <format dxfId="303">
      <pivotArea dataOnly="0" labelOnly="1" outline="0" offset="IV18" fieldPosition="0">
        <references count="1">
          <reference field="3" count="1">
            <x v="0"/>
          </reference>
        </references>
      </pivotArea>
    </format>
    <format dxfId="302">
      <pivotArea dataOnly="0" labelOnly="1" outline="0" offset="IV18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301">
      <pivotArea dataOnly="0" labelOnly="1" outline="0" offset="IV18" fieldPosition="0">
        <references count="3">
          <reference field="2" count="1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300">
      <pivotArea dataOnly="0" labelOnly="1" outline="0" fieldPosition="0">
        <references count="4">
          <reference field="0" count="1">
            <x v="82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299">
      <pivotArea dataOnly="0" labelOnly="1" outline="0" fieldPosition="0">
        <references count="5">
          <reference field="0" count="1" selected="0">
            <x v="82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  <reference field="5" count="1">
            <x v="217"/>
          </reference>
        </references>
      </pivotArea>
    </format>
    <format dxfId="298">
      <pivotArea dataOnly="0" labelOnly="1" outline="0" fieldPosition="0">
        <references count="6">
          <reference field="0" count="1" selected="0">
            <x v="82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  <reference field="5" count="1" selected="0">
            <x v="217"/>
          </reference>
          <reference field="8" count="1">
            <x v="144"/>
          </reference>
        </references>
      </pivotArea>
    </format>
    <format dxfId="297">
      <pivotArea dataOnly="0" labelOnly="1" outline="0" offset="IV7" fieldPosition="0">
        <references count="1">
          <reference field="3" count="1">
            <x v="0"/>
          </reference>
        </references>
      </pivotArea>
    </format>
    <format dxfId="296">
      <pivotArea dataOnly="0" labelOnly="1" outline="0" offset="IV7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295">
      <pivotArea dataOnly="0" labelOnly="1" outline="0" offset="IV7" fieldPosition="0">
        <references count="3">
          <reference field="2" count="1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294">
      <pivotArea dataOnly="0" labelOnly="1" outline="0" fieldPosition="0">
        <references count="4">
          <reference field="0" count="1">
            <x v="7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293">
      <pivotArea dataOnly="0" labelOnly="1" outline="0" fieldPosition="0">
        <references count="5">
          <reference field="0" count="1" selected="0">
            <x v="7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  <reference field="5" count="1">
            <x v="162"/>
          </reference>
        </references>
      </pivotArea>
    </format>
    <format dxfId="292">
      <pivotArea dataOnly="0" labelOnly="1" outline="0" fieldPosition="0">
        <references count="6">
          <reference field="0" count="1" selected="0">
            <x v="7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  <reference field="5" count="1" selected="0">
            <x v="162"/>
          </reference>
          <reference field="8" count="1">
            <x v="139"/>
          </reference>
        </references>
      </pivotArea>
    </format>
    <format dxfId="291">
      <pivotArea dataOnly="0" labelOnly="1" outline="0" offset="IV9" fieldPosition="0">
        <references count="1">
          <reference field="3" count="1">
            <x v="0"/>
          </reference>
        </references>
      </pivotArea>
    </format>
    <format dxfId="290">
      <pivotArea dataOnly="0" labelOnly="1" outline="0" offset="IV9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289">
      <pivotArea dataOnly="0" labelOnly="1" outline="0" offset="IV9" fieldPosition="0">
        <references count="3">
          <reference field="2" count="1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288">
      <pivotArea dataOnly="0" labelOnly="1" outline="0" fieldPosition="0">
        <references count="4">
          <reference field="0" count="1">
            <x v="73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287">
      <pivotArea dataOnly="0" labelOnly="1" outline="0" fieldPosition="0">
        <references count="5">
          <reference field="0" count="1" selected="0">
            <x v="73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  <reference field="5" count="1">
            <x v="12"/>
          </reference>
        </references>
      </pivotArea>
    </format>
    <format dxfId="286">
      <pivotArea dataOnly="0" labelOnly="1" outline="0" fieldPosition="0">
        <references count="6">
          <reference field="0" count="1" selected="0">
            <x v="73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  <reference field="5" count="1" selected="0">
            <x v="12"/>
          </reference>
          <reference field="8" count="1">
            <x v="166"/>
          </reference>
        </references>
      </pivotArea>
    </format>
    <format dxfId="285">
      <pivotArea dataOnly="0" labelOnly="1" outline="0" offset="IV10" fieldPosition="0">
        <references count="1">
          <reference field="3" count="1">
            <x v="0"/>
          </reference>
        </references>
      </pivotArea>
    </format>
    <format dxfId="284">
      <pivotArea dataOnly="0" labelOnly="1" outline="0" offset="IV10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283">
      <pivotArea dataOnly="0" labelOnly="1" outline="0" offset="IV10" fieldPosition="0">
        <references count="3">
          <reference field="2" count="1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282">
      <pivotArea dataOnly="0" labelOnly="1" outline="0" fieldPosition="0">
        <references count="4">
          <reference field="0" count="1">
            <x v="74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281">
      <pivotArea dataOnly="0" labelOnly="1" outline="0" fieldPosition="0">
        <references count="5">
          <reference field="0" count="1" selected="0">
            <x v="74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  <reference field="5" count="1">
            <x v="62"/>
          </reference>
        </references>
      </pivotArea>
    </format>
    <format dxfId="280">
      <pivotArea dataOnly="0" labelOnly="1" outline="0" fieldPosition="0">
        <references count="6">
          <reference field="0" count="1" selected="0">
            <x v="74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  <reference field="5" count="1" selected="0">
            <x v="62"/>
          </reference>
          <reference field="8" count="1">
            <x v="159"/>
          </reference>
        </references>
      </pivotArea>
    </format>
    <format dxfId="279">
      <pivotArea dataOnly="0" labelOnly="1" outline="0" offset="IV11" fieldPosition="0">
        <references count="1">
          <reference field="3" count="1">
            <x v="0"/>
          </reference>
        </references>
      </pivotArea>
    </format>
    <format dxfId="278">
      <pivotArea dataOnly="0" labelOnly="1" outline="0" offset="IV11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277">
      <pivotArea dataOnly="0" labelOnly="1" outline="0" offset="IV11" fieldPosition="0">
        <references count="3">
          <reference field="2" count="1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276">
      <pivotArea dataOnly="0" labelOnly="1" outline="0" fieldPosition="0">
        <references count="4">
          <reference field="0" count="1">
            <x v="75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275">
      <pivotArea dataOnly="0" labelOnly="1" outline="0" fieldPosition="0">
        <references count="5">
          <reference field="0" count="1" selected="0">
            <x v="75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  <reference field="5" count="1">
            <x v="172"/>
          </reference>
        </references>
      </pivotArea>
    </format>
    <format dxfId="274">
      <pivotArea dataOnly="0" labelOnly="1" outline="0" fieldPosition="0">
        <references count="6">
          <reference field="0" count="1" selected="0">
            <x v="75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  <reference field="5" count="1" selected="0">
            <x v="172"/>
          </reference>
          <reference field="8" count="1">
            <x v="133"/>
          </reference>
        </references>
      </pivotArea>
    </format>
    <format dxfId="273">
      <pivotArea dataOnly="0" labelOnly="1" outline="0" offset="IV12" fieldPosition="0">
        <references count="1">
          <reference field="3" count="1">
            <x v="0"/>
          </reference>
        </references>
      </pivotArea>
    </format>
    <format dxfId="272">
      <pivotArea dataOnly="0" labelOnly="1" outline="0" offset="IV12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271">
      <pivotArea dataOnly="0" labelOnly="1" outline="0" offset="IV12" fieldPosition="0">
        <references count="3">
          <reference field="2" count="1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270">
      <pivotArea dataOnly="0" labelOnly="1" outline="0" fieldPosition="0">
        <references count="4">
          <reference field="0" count="1">
            <x v="76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269">
      <pivotArea dataOnly="0" labelOnly="1" outline="0" fieldPosition="0">
        <references count="5">
          <reference field="0" count="1" selected="0">
            <x v="76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  <reference field="5" count="1">
            <x v="89"/>
          </reference>
        </references>
      </pivotArea>
    </format>
    <format dxfId="268">
      <pivotArea dataOnly="0" labelOnly="1" outline="0" fieldPosition="0">
        <references count="6">
          <reference field="0" count="1" selected="0">
            <x v="76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  <reference field="5" count="1" selected="0">
            <x v="89"/>
          </reference>
          <reference field="8" count="1">
            <x v="102"/>
          </reference>
        </references>
      </pivotArea>
    </format>
    <format dxfId="267">
      <pivotArea dataOnly="0" labelOnly="1" outline="0" offset="IV13" fieldPosition="0">
        <references count="1">
          <reference field="3" count="1">
            <x v="0"/>
          </reference>
        </references>
      </pivotArea>
    </format>
    <format dxfId="266">
      <pivotArea dataOnly="0" labelOnly="1" outline="0" offset="IV13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265">
      <pivotArea dataOnly="0" labelOnly="1" outline="0" offset="IV13" fieldPosition="0">
        <references count="3">
          <reference field="2" count="1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264">
      <pivotArea dataOnly="0" labelOnly="1" outline="0" fieldPosition="0">
        <references count="4">
          <reference field="0" count="1">
            <x v="77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263">
      <pivotArea dataOnly="0" labelOnly="1" outline="0" fieldPosition="0">
        <references count="5">
          <reference field="0" count="1" selected="0">
            <x v="77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  <reference field="5" count="1">
            <x v="90"/>
          </reference>
        </references>
      </pivotArea>
    </format>
    <format dxfId="262">
      <pivotArea dataOnly="0" labelOnly="1" outline="0" fieldPosition="0">
        <references count="6">
          <reference field="0" count="1" selected="0">
            <x v="77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  <reference field="5" count="1" selected="0">
            <x v="90"/>
          </reference>
          <reference field="8" count="1">
            <x v="138"/>
          </reference>
        </references>
      </pivotArea>
    </format>
    <format dxfId="261">
      <pivotArea dataOnly="0" labelOnly="1" outline="0" offset="IV8" fieldPosition="0">
        <references count="1">
          <reference field="3" count="1">
            <x v="0"/>
          </reference>
        </references>
      </pivotArea>
    </format>
    <format dxfId="260">
      <pivotArea dataOnly="0" labelOnly="1" outline="0" offset="IV8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259">
      <pivotArea dataOnly="0" labelOnly="1" outline="0" offset="IV8" fieldPosition="0">
        <references count="3">
          <reference field="2" count="1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258">
      <pivotArea dataOnly="0" labelOnly="1" outline="0" fieldPosition="0">
        <references count="4">
          <reference field="0" count="1">
            <x v="72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257">
      <pivotArea dataOnly="0" labelOnly="1" outline="0" fieldPosition="0">
        <references count="5">
          <reference field="0" count="1" selected="0">
            <x v="72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  <reference field="5" count="1">
            <x v="127"/>
          </reference>
        </references>
      </pivotArea>
    </format>
    <format dxfId="256">
      <pivotArea dataOnly="0" labelOnly="1" outline="0" fieldPosition="0">
        <references count="6">
          <reference field="0" count="1" selected="0">
            <x v="72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  <reference field="5" count="1" selected="0">
            <x v="127"/>
          </reference>
          <reference field="8" count="1">
            <x v="167"/>
          </reference>
        </references>
      </pivotArea>
    </format>
    <format dxfId="255">
      <pivotArea dataOnly="0" labelOnly="1" outline="0" offset="IV6" fieldPosition="0">
        <references count="1">
          <reference field="3" count="1">
            <x v="0"/>
          </reference>
        </references>
      </pivotArea>
    </format>
    <format dxfId="254">
      <pivotArea dataOnly="0" labelOnly="1" outline="0" offset="IV6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253">
      <pivotArea dataOnly="0" labelOnly="1" outline="0" offset="IV6" fieldPosition="0">
        <references count="3">
          <reference field="2" count="1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252">
      <pivotArea dataOnly="0" labelOnly="1" outline="0" fieldPosition="0">
        <references count="4">
          <reference field="0" count="1">
            <x v="70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251">
      <pivotArea dataOnly="0" labelOnly="1" outline="0" fieldPosition="0">
        <references count="5">
          <reference field="0" count="1" selected="0">
            <x v="70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  <reference field="5" count="1">
            <x v="161"/>
          </reference>
        </references>
      </pivotArea>
    </format>
    <format dxfId="250">
      <pivotArea dataOnly="0" labelOnly="1" outline="0" fieldPosition="0">
        <references count="6">
          <reference field="0" count="1" selected="0">
            <x v="70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  <reference field="5" count="1" selected="0">
            <x v="161"/>
          </reference>
          <reference field="8" count="1">
            <x v="120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9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760756C-DA61-4BC5-A0F6-A5DB0E834D8A}" name="Impression_Inv" cacheId="16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2:E12" firstHeaderRow="0" firstDataRow="0" firstDataCol="5"/>
  <pivotFields count="7">
    <pivotField axis="axisRow" compact="0" outline="0" showAll="0" defaultSubtotal="0">
      <items count="254">
        <item x="147"/>
        <item x="142"/>
        <item x="145"/>
        <item x="144"/>
        <item x="146"/>
        <item x="189"/>
        <item x="188"/>
        <item x="186"/>
        <item x="193"/>
        <item x="192"/>
        <item x="194"/>
        <item x="190"/>
        <item x="191"/>
        <item x="131"/>
        <item x="137"/>
        <item x="134"/>
        <item x="136"/>
        <item x="133"/>
        <item x="140"/>
        <item x="135"/>
        <item x="141"/>
        <item x="132"/>
        <item x="139"/>
        <item x="138"/>
        <item x="184"/>
        <item x="185"/>
        <item x="223"/>
        <item x="251"/>
        <item x="242"/>
        <item x="215"/>
        <item x="252"/>
        <item x="213"/>
        <item x="250"/>
        <item x="248"/>
        <item x="249"/>
        <item x="253"/>
        <item x="246"/>
        <item x="245"/>
        <item x="226"/>
        <item x="229"/>
        <item x="227"/>
        <item x="232"/>
        <item x="230"/>
        <item x="235"/>
        <item x="236"/>
        <item x="234"/>
        <item x="228"/>
        <item x="233"/>
        <item x="219"/>
        <item x="222"/>
        <item x="216"/>
        <item x="155"/>
        <item x="160"/>
        <item x="183"/>
        <item x="157"/>
        <item x="154"/>
        <item x="158"/>
        <item x="151"/>
        <item x="156"/>
        <item x="159"/>
        <item x="152"/>
        <item x="153"/>
        <item x="172"/>
        <item x="166"/>
        <item x="170"/>
        <item x="174"/>
        <item x="176"/>
        <item x="167"/>
        <item x="175"/>
        <item x="178"/>
        <item x="168"/>
        <item x="161"/>
        <item x="180"/>
        <item x="177"/>
        <item x="162"/>
        <item x="40"/>
        <item x="18"/>
        <item x="19"/>
        <item x="9"/>
        <item x="13"/>
        <item x="32"/>
        <item x="33"/>
        <item x="30"/>
        <item x="4"/>
        <item x="11"/>
        <item x="34"/>
        <item x="20"/>
        <item x="21"/>
        <item x="29"/>
        <item x="27"/>
        <item x="25"/>
        <item x="26"/>
        <item x="37"/>
        <item x="38"/>
        <item x="28"/>
        <item x="36"/>
        <item x="3"/>
        <item x="6"/>
        <item x="7"/>
        <item x="5"/>
        <item x="15"/>
        <item x="16"/>
        <item x="23"/>
        <item x="24"/>
        <item x="39"/>
        <item x="10"/>
        <item x="35"/>
        <item x="14"/>
        <item x="31"/>
        <item x="17"/>
        <item x="8"/>
        <item x="12"/>
        <item x="22"/>
        <item x="51"/>
        <item x="50"/>
        <item x="49"/>
        <item x="46"/>
        <item x="42"/>
        <item x="44"/>
        <item x="45"/>
        <item x="43"/>
        <item x="48"/>
        <item x="47"/>
        <item x="52"/>
        <item x="53"/>
        <item x="54"/>
        <item x="62"/>
        <item x="63"/>
        <item x="65"/>
        <item x="66"/>
        <item x="64"/>
        <item x="67"/>
        <item x="68"/>
        <item x="58"/>
        <item x="60"/>
        <item x="61"/>
        <item x="59"/>
        <item x="57"/>
        <item x="56"/>
        <item x="55"/>
        <item x="73"/>
        <item x="76"/>
        <item x="89"/>
        <item x="78"/>
        <item x="79"/>
        <item x="80"/>
        <item x="81"/>
        <item x="74"/>
        <item x="99"/>
        <item x="82"/>
        <item x="100"/>
        <item x="101"/>
        <item x="88"/>
        <item x="92"/>
        <item x="75"/>
        <item x="87"/>
        <item x="94"/>
        <item x="84"/>
        <item x="85"/>
        <item x="83"/>
        <item x="102"/>
        <item x="77"/>
        <item x="95"/>
        <item x="97"/>
        <item x="96"/>
        <item x="93"/>
        <item x="90"/>
        <item x="91"/>
        <item x="98"/>
        <item x="86"/>
        <item x="115"/>
        <item x="116"/>
        <item x="114"/>
        <item x="126"/>
        <item x="111"/>
        <item x="122"/>
        <item x="123"/>
        <item x="119"/>
        <item x="110"/>
        <item x="107"/>
        <item x="108"/>
        <item x="211"/>
        <item x="212"/>
        <item x="143"/>
        <item x="187"/>
        <item x="181"/>
        <item x="105"/>
        <item x="106"/>
        <item x="109"/>
        <item x="148"/>
        <item x="218"/>
        <item x="217"/>
        <item x="237"/>
        <item x="240"/>
        <item x="241"/>
        <item x="239"/>
        <item x="238"/>
        <item x="221"/>
        <item x="220"/>
        <item x="225"/>
        <item x="247"/>
        <item x="244"/>
        <item x="243"/>
        <item x="214"/>
        <item x="169"/>
        <item x="179"/>
        <item x="164"/>
        <item x="163"/>
        <item x="173"/>
        <item x="171"/>
        <item x="165"/>
        <item x="182"/>
        <item x="118"/>
        <item x="112"/>
        <item x="124"/>
        <item x="117"/>
        <item x="120"/>
        <item x="121"/>
        <item x="125"/>
        <item x="104"/>
        <item x="113"/>
        <item x="231"/>
        <item x="195"/>
        <item x="149"/>
        <item x="0"/>
        <item x="2"/>
        <item x="103"/>
        <item x="130"/>
        <item x="128"/>
        <item x="129"/>
        <item x="41"/>
        <item x="71"/>
        <item x="72"/>
        <item x="196"/>
        <item x="203"/>
        <item x="204"/>
        <item x="205"/>
        <item x="206"/>
        <item x="207"/>
        <item x="1"/>
        <item x="69"/>
        <item x="70"/>
        <item x="224"/>
        <item x="127"/>
        <item x="208"/>
        <item x="209"/>
        <item x="210"/>
        <item x="150"/>
        <item x="201"/>
        <item x="202"/>
        <item x="197"/>
        <item x="198"/>
        <item x="199"/>
        <item x="20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7">
        <item h="1" x="0"/>
        <item h="1" x="1"/>
        <item h="1" x="2"/>
        <item h="1" x="3"/>
        <item h="1" x="4"/>
        <item x="6"/>
        <item h="1" x="5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ascending" defaultSubtotal="0">
      <items count="8">
        <item h="1" x="0"/>
        <item x="2"/>
        <item h="1" x="3"/>
        <item h="1" x="4"/>
        <item h="1" x="5"/>
        <item h="1" x="6"/>
        <item h="1" x="7"/>
        <item h="1"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254">
        <item x="73"/>
        <item x="104"/>
        <item x="74"/>
        <item x="75"/>
        <item x="3"/>
        <item x="69"/>
        <item x="70"/>
        <item x="55"/>
        <item x="105"/>
        <item x="0"/>
        <item x="1"/>
        <item x="76"/>
        <item x="4"/>
        <item x="195"/>
        <item x="106"/>
        <item x="131"/>
        <item x="186"/>
        <item x="5"/>
        <item x="6"/>
        <item x="7"/>
        <item x="107"/>
        <item x="8"/>
        <item x="108"/>
        <item x="56"/>
        <item x="77"/>
        <item x="9"/>
        <item x="10"/>
        <item x="132"/>
        <item x="133"/>
        <item x="142"/>
        <item x="143"/>
        <item x="144"/>
        <item x="145"/>
        <item x="146"/>
        <item x="134"/>
        <item x="187"/>
        <item x="135"/>
        <item x="151"/>
        <item x="109"/>
        <item x="110"/>
        <item x="111"/>
        <item x="42"/>
        <item x="211"/>
        <item x="212"/>
        <item x="57"/>
        <item x="58"/>
        <item x="59"/>
        <item x="60"/>
        <item x="61"/>
        <item x="78"/>
        <item x="43"/>
        <item x="136"/>
        <item x="137"/>
        <item x="188"/>
        <item x="147"/>
        <item x="62"/>
        <item x="63"/>
        <item x="64"/>
        <item x="65"/>
        <item x="66"/>
        <item x="189"/>
        <item x="79"/>
        <item x="112"/>
        <item x="11"/>
        <item x="12"/>
        <item x="152"/>
        <item x="153"/>
        <item x="154"/>
        <item x="113"/>
        <item x="203"/>
        <item x="204"/>
        <item x="205"/>
        <item x="13"/>
        <item x="67"/>
        <item x="114"/>
        <item x="115"/>
        <item x="116"/>
        <item x="80"/>
        <item x="81"/>
        <item x="190"/>
        <item x="117"/>
        <item x="41"/>
        <item x="118"/>
        <item x="14"/>
        <item x="15"/>
        <item x="16"/>
        <item x="82"/>
        <item x="17"/>
        <item x="44"/>
        <item x="18"/>
        <item x="19"/>
        <item x="20"/>
        <item x="21"/>
        <item x="45"/>
        <item x="213"/>
        <item x="214"/>
        <item x="215"/>
        <item x="138"/>
        <item x="128"/>
        <item x="129"/>
        <item x="130"/>
        <item x="119"/>
        <item x="22"/>
        <item x="23"/>
        <item x="24"/>
        <item x="25"/>
        <item x="26"/>
        <item x="27"/>
        <item x="216"/>
        <item x="217"/>
        <item x="218"/>
        <item x="206"/>
        <item x="219"/>
        <item x="220"/>
        <item x="221"/>
        <item x="222"/>
        <item x="83"/>
        <item x="84"/>
        <item x="85"/>
        <item x="86"/>
        <item x="28"/>
        <item x="191"/>
        <item x="29"/>
        <item x="87"/>
        <item x="223"/>
        <item x="88"/>
        <item x="120"/>
        <item x="71"/>
        <item x="72"/>
        <item x="121"/>
        <item x="89"/>
        <item x="90"/>
        <item x="91"/>
        <item x="184"/>
        <item x="192"/>
        <item x="92"/>
        <item x="46"/>
        <item x="30"/>
        <item x="139"/>
        <item x="207"/>
        <item x="196"/>
        <item x="31"/>
        <item x="93"/>
        <item x="68"/>
        <item x="224"/>
        <item x="225"/>
        <item x="226"/>
        <item x="47"/>
        <item x="48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49"/>
        <item x="50"/>
        <item x="242"/>
        <item x="243"/>
        <item x="244"/>
        <item x="245"/>
        <item x="246"/>
        <item x="140"/>
        <item x="155"/>
        <item x="156"/>
        <item x="157"/>
        <item x="122"/>
        <item x="123"/>
        <item x="193"/>
        <item x="124"/>
        <item x="32"/>
        <item x="33"/>
        <item x="149"/>
        <item x="94"/>
        <item x="148"/>
        <item x="158"/>
        <item x="95"/>
        <item x="96"/>
        <item x="97"/>
        <item x="247"/>
        <item x="125"/>
        <item x="34"/>
        <item x="98"/>
        <item x="99"/>
        <item x="185"/>
        <item x="100"/>
        <item x="159"/>
        <item x="160"/>
        <item x="194"/>
        <item x="248"/>
        <item x="249"/>
        <item x="250"/>
        <item x="251"/>
        <item x="252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253"/>
        <item x="101"/>
        <item x="103"/>
        <item x="51"/>
        <item x="35"/>
        <item x="126"/>
        <item x="102"/>
        <item x="141"/>
        <item x="181"/>
        <item x="182"/>
        <item x="183"/>
        <item x="52"/>
        <item x="53"/>
        <item x="54"/>
        <item x="36"/>
        <item x="37"/>
        <item x="2"/>
        <item x="38"/>
        <item x="39"/>
        <item x="40"/>
        <item x="127"/>
        <item x="208"/>
        <item x="209"/>
        <item x="210"/>
        <item x="150"/>
        <item x="201"/>
        <item x="202"/>
        <item x="197"/>
        <item x="198"/>
        <item x="199"/>
        <item x="20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18">
        <item x="217"/>
        <item x="185"/>
        <item x="192"/>
        <item x="215"/>
        <item x="201"/>
        <item x="151"/>
        <item x="169"/>
        <item x="148"/>
        <item x="146"/>
        <item x="214"/>
        <item x="170"/>
        <item x="99"/>
        <item x="193"/>
        <item x="216"/>
        <item x="145"/>
        <item x="150"/>
        <item x="147"/>
        <item x="196"/>
        <item x="143"/>
        <item x="202"/>
        <item x="205"/>
        <item x="98"/>
        <item x="187"/>
        <item x="144"/>
        <item x="204"/>
        <item x="105"/>
        <item x="112"/>
        <item x="106"/>
        <item x="211"/>
        <item x="191"/>
        <item x="104"/>
        <item x="142"/>
        <item x="209"/>
        <item x="116"/>
        <item x="102"/>
        <item x="210"/>
        <item x="206"/>
        <item x="207"/>
        <item x="212"/>
        <item x="197"/>
        <item x="203"/>
        <item x="180"/>
        <item x="208"/>
        <item x="137"/>
        <item x="195"/>
        <item x="194"/>
        <item x="213"/>
        <item x="140"/>
        <item x="124"/>
        <item x="198"/>
        <item x="199"/>
        <item x="113"/>
        <item x="103"/>
        <item x="171"/>
        <item x="131"/>
        <item x="127"/>
        <item x="174"/>
        <item x="139"/>
        <item x="59"/>
        <item x="178"/>
        <item x="60"/>
        <item x="167"/>
        <item x="130"/>
        <item x="149"/>
        <item x="63"/>
        <item x="61"/>
        <item x="62"/>
        <item x="165"/>
        <item x="101"/>
        <item x="138"/>
        <item x="154"/>
        <item x="161"/>
        <item x="157"/>
        <item x="155"/>
        <item x="153"/>
        <item x="163"/>
        <item x="89"/>
        <item x="158"/>
        <item x="162"/>
        <item x="156"/>
        <item x="129"/>
        <item x="71"/>
        <item x="166"/>
        <item x="118"/>
        <item x="164"/>
        <item x="152"/>
        <item x="177"/>
        <item x="159"/>
        <item x="160"/>
        <item x="64"/>
        <item x="168"/>
        <item x="86"/>
        <item x="172"/>
        <item x="110"/>
        <item x="85"/>
        <item x="84"/>
        <item x="80"/>
        <item x="100"/>
        <item x="75"/>
        <item x="115"/>
        <item x="92"/>
        <item x="126"/>
        <item x="73"/>
        <item x="5"/>
        <item x="94"/>
        <item x="88"/>
        <item x="176"/>
        <item x="17"/>
        <item x="135"/>
        <item x="97"/>
        <item x="23"/>
        <item x="50"/>
        <item x="96"/>
        <item x="22"/>
        <item x="95"/>
        <item x="20"/>
        <item x="76"/>
        <item x="9"/>
        <item x="125"/>
        <item x="82"/>
        <item x="72"/>
        <item x="70"/>
        <item x="91"/>
        <item x="49"/>
        <item x="90"/>
        <item x="74"/>
        <item x="69"/>
        <item x="117"/>
        <item x="27"/>
        <item x="136"/>
        <item x="77"/>
        <item x="78"/>
        <item x="8"/>
        <item x="32"/>
        <item x="31"/>
        <item x="179"/>
        <item x="87"/>
        <item x="55"/>
        <item x="0"/>
        <item x="132"/>
        <item x="41"/>
        <item x="47"/>
        <item x="133"/>
        <item x="79"/>
        <item x="173"/>
        <item x="83"/>
        <item x="46"/>
        <item x="34"/>
        <item x="25"/>
        <item x="134"/>
        <item x="6"/>
        <item x="57"/>
        <item x="21"/>
        <item x="33"/>
        <item x="43"/>
        <item x="29"/>
        <item x="24"/>
        <item x="65"/>
        <item x="37"/>
        <item x="114"/>
        <item x="175"/>
        <item x="128"/>
        <item x="2"/>
        <item x="54"/>
        <item x="15"/>
        <item x="44"/>
        <item x="52"/>
        <item x="93"/>
        <item x="14"/>
        <item x="51"/>
        <item x="81"/>
        <item x="28"/>
        <item x="10"/>
        <item x="11"/>
        <item x="7"/>
        <item x="16"/>
        <item x="3"/>
        <item x="18"/>
        <item x="48"/>
        <item x="58"/>
        <item x="4"/>
        <item x="30"/>
        <item x="119"/>
        <item x="13"/>
        <item x="45"/>
        <item x="19"/>
        <item x="42"/>
        <item x="12"/>
        <item x="53"/>
        <item x="38"/>
        <item x="35"/>
        <item x="36"/>
        <item x="108"/>
        <item x="111"/>
        <item x="109"/>
        <item x="39"/>
        <item x="107"/>
        <item x="56"/>
        <item x="26"/>
        <item x="122"/>
        <item x="123"/>
        <item x="121"/>
        <item x="40"/>
        <item x="67"/>
        <item x="68"/>
        <item x="181"/>
        <item x="188"/>
        <item x="189"/>
        <item x="1"/>
        <item x="66"/>
        <item x="200"/>
        <item x="120"/>
        <item x="190"/>
        <item x="141"/>
        <item x="186"/>
        <item x="182"/>
        <item x="183"/>
        <item x="184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5">
    <field x="2"/>
    <field x="3"/>
    <field x="0"/>
    <field x="4"/>
    <field x="6"/>
  </rowFields>
  <rowItems count="11">
    <i>
      <x v="5"/>
      <x v="1"/>
      <x v="13"/>
      <x v="15"/>
      <x v="48"/>
    </i>
    <i r="2">
      <x v="14"/>
      <x v="52"/>
      <x v="62"/>
    </i>
    <i r="2">
      <x v="15"/>
      <x v="34"/>
      <x v="55"/>
    </i>
    <i r="2">
      <x v="16"/>
      <x v="51"/>
      <x v="80"/>
    </i>
    <i r="2">
      <x v="17"/>
      <x v="28"/>
      <x v="101"/>
    </i>
    <i r="2">
      <x v="18"/>
      <x v="171"/>
      <x v="139"/>
    </i>
    <i r="2">
      <x v="19"/>
      <x v="36"/>
      <x v="161"/>
    </i>
    <i r="2">
      <x v="20"/>
      <x v="230"/>
      <x v="76"/>
    </i>
    <i r="2">
      <x v="21"/>
      <x v="27"/>
      <x v="118"/>
    </i>
    <i r="2">
      <x v="22"/>
      <x v="138"/>
      <x v="54"/>
    </i>
    <i r="2">
      <x v="23"/>
      <x v="97"/>
      <x v="80"/>
    </i>
  </rowItems>
  <colItems count="1">
    <i/>
  </colItems>
  <formats count="225">
    <format dxfId="249">
      <pivotArea type="all" dataOnly="0" outline="0" fieldPosition="0"/>
    </format>
    <format dxfId="248">
      <pivotArea dataOnly="0" labelOnly="1" outline="0" fieldPosition="0">
        <references count="3">
          <reference field="0" count="11">
            <x v="13"/>
            <x v="14"/>
            <x v="15"/>
            <x v="16"/>
            <x v="17"/>
            <x v="18"/>
            <x v="19"/>
            <x v="20"/>
            <x v="21"/>
            <x v="22"/>
            <x v="23"/>
          </reference>
          <reference field="2" count="0" selected="0"/>
          <reference field="3" count="0" selected="0"/>
        </references>
      </pivotArea>
    </format>
    <format dxfId="247">
      <pivotArea dataOnly="0" labelOnly="1" outline="0" fieldPosition="0">
        <references count="3">
          <reference field="0" count="1">
            <x v="5"/>
          </reference>
          <reference field="2" count="0" selected="0"/>
          <reference field="3" count="0" selected="0"/>
        </references>
      </pivotArea>
    </format>
    <format dxfId="246">
      <pivotArea dataOnly="0" labelOnly="1" outline="0" fieldPosition="0">
        <references count="4">
          <reference field="0" count="1" selected="0">
            <x v="5"/>
          </reference>
          <reference field="2" count="0" selected="0"/>
          <reference field="3" count="0" selected="0"/>
          <reference field="4" count="1">
            <x v="60"/>
          </reference>
        </references>
      </pivotArea>
    </format>
    <format dxfId="245">
      <pivotArea dataOnly="0" labelOnly="1" outline="0" fieldPosition="0">
        <references count="5">
          <reference field="0" count="1" selected="0">
            <x v="5"/>
          </reference>
          <reference field="2" count="0" selected="0"/>
          <reference field="3" count="0" selected="0"/>
          <reference field="4" count="1" selected="0">
            <x v="60"/>
          </reference>
          <reference field="6" count="1">
            <x v="99"/>
          </reference>
        </references>
      </pivotArea>
    </format>
    <format dxfId="244">
      <pivotArea dataOnly="0" labelOnly="1" outline="0" fieldPosition="0">
        <references count="3">
          <reference field="0" count="1">
            <x v="7"/>
          </reference>
          <reference field="2" count="0" selected="0"/>
          <reference field="3" count="0" selected="0"/>
        </references>
      </pivotArea>
    </format>
    <format dxfId="243">
      <pivotArea dataOnly="0" labelOnly="1" outline="0" fieldPosition="0">
        <references count="4">
          <reference field="0" count="1" selected="0">
            <x v="7"/>
          </reference>
          <reference field="2" count="0" selected="0"/>
          <reference field="3" count="0" selected="0"/>
          <reference field="4" count="1">
            <x v="16"/>
          </reference>
        </references>
      </pivotArea>
    </format>
    <format dxfId="242">
      <pivotArea dataOnly="0" labelOnly="1" outline="0" fieldPosition="0">
        <references count="5">
          <reference field="0" count="1" selected="0">
            <x v="7"/>
          </reference>
          <reference field="2" count="0" selected="0"/>
          <reference field="3" count="0" selected="0"/>
          <reference field="4" count="1" selected="0">
            <x v="16"/>
          </reference>
          <reference field="6" count="1">
            <x v="48"/>
          </reference>
        </references>
      </pivotArea>
    </format>
    <format dxfId="241">
      <pivotArea dataOnly="0" labelOnly="1" outline="0" fieldPosition="0">
        <references count="3">
          <reference field="0" count="1">
            <x v="9"/>
          </reference>
          <reference field="2" count="0" selected="0"/>
          <reference field="3" count="0" selected="0"/>
        </references>
      </pivotArea>
    </format>
    <format dxfId="240">
      <pivotArea dataOnly="0" labelOnly="1" outline="0" fieldPosition="0">
        <references count="4">
          <reference field="0" count="1" selected="0">
            <x v="9"/>
          </reference>
          <reference field="2" count="0" selected="0"/>
          <reference field="3" count="0" selected="0"/>
          <reference field="4" count="1">
            <x v="134"/>
          </reference>
        </references>
      </pivotArea>
    </format>
    <format dxfId="239">
      <pivotArea dataOnly="0" labelOnly="1" outline="0" fieldPosition="0">
        <references count="5">
          <reference field="0" count="1" selected="0">
            <x v="9"/>
          </reference>
          <reference field="2" count="0" selected="0"/>
          <reference field="3" count="0" selected="0"/>
          <reference field="4" count="1" selected="0">
            <x v="134"/>
          </reference>
          <reference field="6" count="1">
            <x v="86"/>
          </reference>
        </references>
      </pivotArea>
    </format>
    <format dxfId="238">
      <pivotArea dataOnly="0" labelOnly="1" outline="0" fieldPosition="0">
        <references count="3">
          <reference field="0" count="1">
            <x v="11"/>
          </reference>
          <reference field="2" count="0" selected="0"/>
          <reference field="3" count="0" selected="0"/>
        </references>
      </pivotArea>
    </format>
    <format dxfId="237">
      <pivotArea dataOnly="0" labelOnly="1" outline="0" fieldPosition="0">
        <references count="4">
          <reference field="0" count="1" selected="0">
            <x v="11"/>
          </reference>
          <reference field="2" count="0" selected="0"/>
          <reference field="3" count="0" selected="0"/>
          <reference field="4" count="1">
            <x v="79"/>
          </reference>
        </references>
      </pivotArea>
    </format>
    <format dxfId="236">
      <pivotArea dataOnly="0" labelOnly="1" outline="0" fieldPosition="0">
        <references count="5">
          <reference field="0" count="1" selected="0">
            <x v="11"/>
          </reference>
          <reference field="2" count="0" selected="0"/>
          <reference field="3" count="0" selected="0"/>
          <reference field="4" count="1" selected="0">
            <x v="79"/>
          </reference>
          <reference field="6" count="1">
            <x v="160"/>
          </reference>
        </references>
      </pivotArea>
    </format>
    <format dxfId="235">
      <pivotArea dataOnly="0" labelOnly="1" outline="0" fieldPosition="0">
        <references count="3">
          <reference field="0" count="1">
            <x v="184"/>
          </reference>
          <reference field="2" count="0" selected="0"/>
          <reference field="3" count="0" selected="0"/>
        </references>
      </pivotArea>
    </format>
    <format dxfId="234">
      <pivotArea dataOnly="0" labelOnly="1" outline="0" fieldPosition="0">
        <references count="4">
          <reference field="0" count="1" selected="0">
            <x v="184"/>
          </reference>
          <reference field="2" count="0" selected="0"/>
          <reference field="3" count="0" selected="0"/>
          <reference field="4" count="1">
            <x v="35"/>
          </reference>
        </references>
      </pivotArea>
    </format>
    <format dxfId="233">
      <pivotArea dataOnly="0" labelOnly="1" outline="0" fieldPosition="0">
        <references count="5">
          <reference field="0" count="1" selected="0">
            <x v="184"/>
          </reference>
          <reference field="2" count="0" selected="0"/>
          <reference field="3" count="0" selected="0"/>
          <reference field="4" count="1" selected="0">
            <x v="35"/>
          </reference>
          <reference field="6" count="1">
            <x v="144"/>
          </reference>
        </references>
      </pivotArea>
    </format>
    <format dxfId="232">
      <pivotArea dataOnly="0" labelOnly="1" outline="0" fieldPosition="0">
        <references count="3">
          <reference field="0" count="1">
            <x v="6"/>
          </reference>
          <reference field="2" count="0" selected="0"/>
          <reference field="3" count="1" selected="0">
            <x v="5"/>
          </reference>
        </references>
      </pivotArea>
    </format>
    <format dxfId="231">
      <pivotArea dataOnly="0" labelOnly="1" outline="0" fieldPosition="0">
        <references count="4">
          <reference field="0" count="1" selected="0">
            <x v="6"/>
          </reference>
          <reference field="2" count="0" selected="0"/>
          <reference field="3" count="1" selected="0">
            <x v="5"/>
          </reference>
          <reference field="4" count="1">
            <x v="53"/>
          </reference>
        </references>
      </pivotArea>
    </format>
    <format dxfId="230">
      <pivotArea dataOnly="0" labelOnly="1" outline="0" fieldPosition="0">
        <references count="5">
          <reference field="0" count="1" selected="0">
            <x v="6"/>
          </reference>
          <reference field="2" count="0" selected="0"/>
          <reference field="3" count="1" selected="0">
            <x v="5"/>
          </reference>
          <reference field="4" count="1" selected="0">
            <x v="53"/>
          </reference>
          <reference field="6" count="1">
            <x v="56"/>
          </reference>
        </references>
      </pivotArea>
    </format>
    <format dxfId="229">
      <pivotArea dataOnly="0" labelOnly="1" outline="0" fieldPosition="0">
        <references count="3">
          <reference field="0" count="1">
            <x v="8"/>
          </reference>
          <reference field="2" count="0" selected="0"/>
          <reference field="3" count="1" selected="0">
            <x v="5"/>
          </reference>
        </references>
      </pivotArea>
    </format>
    <format dxfId="228">
      <pivotArea dataOnly="0" labelOnly="1" outline="0" fieldPosition="0">
        <references count="4">
          <reference field="0" count="1" selected="0">
            <x v="8"/>
          </reference>
          <reference field="2" count="0" selected="0"/>
          <reference field="3" count="1" selected="0">
            <x v="5"/>
          </reference>
          <reference field="4" count="1">
            <x v="177"/>
          </reference>
        </references>
      </pivotArea>
    </format>
    <format dxfId="227">
      <pivotArea dataOnly="0" labelOnly="1" outline="0" fieldPosition="0">
        <references count="5">
          <reference field="0" count="1" selected="0">
            <x v="8"/>
          </reference>
          <reference field="2" count="0" selected="0"/>
          <reference field="3" count="1" selected="0">
            <x v="5"/>
          </reference>
          <reference field="4" count="1" selected="0">
            <x v="177"/>
          </reference>
          <reference field="6" count="1">
            <x v="59"/>
          </reference>
        </references>
      </pivotArea>
    </format>
    <format dxfId="226">
      <pivotArea dataOnly="0" labelOnly="1" outline="0" fieldPosition="0">
        <references count="3">
          <reference field="0" count="1">
            <x v="10"/>
          </reference>
          <reference field="2" count="0" selected="0"/>
          <reference field="3" count="1" selected="0">
            <x v="5"/>
          </reference>
        </references>
      </pivotArea>
    </format>
    <format dxfId="225">
      <pivotArea dataOnly="0" labelOnly="1" outline="0" fieldPosition="0">
        <references count="4">
          <reference field="0" count="1" selected="0">
            <x v="10"/>
          </reference>
          <reference field="2" count="0" selected="0"/>
          <reference field="3" count="1" selected="0">
            <x v="5"/>
          </reference>
          <reference field="4" count="1">
            <x v="197"/>
          </reference>
        </references>
      </pivotArea>
    </format>
    <format dxfId="224">
      <pivotArea dataOnly="0" labelOnly="1" outline="0" fieldPosition="0">
        <references count="5">
          <reference field="0" count="1" selected="0">
            <x v="10"/>
          </reference>
          <reference field="2" count="0" selected="0"/>
          <reference field="3" count="1" selected="0">
            <x v="5"/>
          </reference>
          <reference field="4" count="1" selected="0">
            <x v="197"/>
          </reference>
          <reference field="6" count="1">
            <x v="135"/>
          </reference>
        </references>
      </pivotArea>
    </format>
    <format dxfId="223">
      <pivotArea dataOnly="0" labelOnly="1" outline="0" fieldPosition="0">
        <references count="3">
          <reference field="0" count="1">
            <x v="12"/>
          </reference>
          <reference field="2" count="0" selected="0"/>
          <reference field="3" count="1" selected="0">
            <x v="5"/>
          </reference>
        </references>
      </pivotArea>
    </format>
    <format dxfId="222">
      <pivotArea dataOnly="0" labelOnly="1" outline="0" fieldPosition="0">
        <references count="4">
          <reference field="0" count="1" selected="0">
            <x v="12"/>
          </reference>
          <reference field="2" count="0" selected="0"/>
          <reference field="3" count="1" selected="0">
            <x v="5"/>
          </reference>
          <reference field="4" count="1">
            <x v="121"/>
          </reference>
        </references>
      </pivotArea>
    </format>
    <format dxfId="221">
      <pivotArea dataOnly="0" labelOnly="1" outline="0" fieldPosition="0">
        <references count="5">
          <reference field="0" count="1" selected="0">
            <x v="12"/>
          </reference>
          <reference field="2" count="0" selected="0"/>
          <reference field="3" count="1" selected="0">
            <x v="5"/>
          </reference>
          <reference field="4" count="1" selected="0">
            <x v="121"/>
          </reference>
          <reference field="6" count="1">
            <x v="106"/>
          </reference>
        </references>
      </pivotArea>
    </format>
    <format dxfId="220">
      <pivotArea dataOnly="0" labelOnly="1" outline="0" fieldPosition="0">
        <references count="3">
          <reference field="0" count="1">
            <x v="222"/>
          </reference>
          <reference field="2" count="0" selected="0"/>
          <reference field="3" count="1" selected="0">
            <x v="5"/>
          </reference>
        </references>
      </pivotArea>
    </format>
    <format dxfId="219">
      <pivotArea dataOnly="0" labelOnly="1" outline="0" fieldPosition="0">
        <references count="4">
          <reference field="0" count="1" selected="0">
            <x v="222"/>
          </reference>
          <reference field="2" count="0" selected="0"/>
          <reference field="3" count="1" selected="0">
            <x v="5"/>
          </reference>
          <reference field="4" count="1">
            <x v="13"/>
          </reference>
        </references>
      </pivotArea>
    </format>
    <format dxfId="218">
      <pivotArea dataOnly="0" labelOnly="1" outline="0" fieldPosition="0">
        <references count="5">
          <reference field="0" count="1" selected="0">
            <x v="222"/>
          </reference>
          <reference field="2" count="0" selected="0"/>
          <reference field="3" count="1" selected="0">
            <x v="5"/>
          </reference>
          <reference field="4" count="1" selected="0">
            <x v="13"/>
          </reference>
          <reference field="6" count="1">
            <x v="41"/>
          </reference>
        </references>
      </pivotArea>
    </format>
    <format dxfId="217">
      <pivotArea dataOnly="0" labelOnly="1" outline="0" fieldPosition="0">
        <references count="3">
          <reference field="0" count="1">
            <x v="52"/>
          </reference>
          <reference field="2" count="0" selected="0"/>
          <reference field="3" count="1" selected="0">
            <x v="3"/>
          </reference>
        </references>
      </pivotArea>
    </format>
    <format dxfId="216">
      <pivotArea dataOnly="0" labelOnly="1" outline="0" fieldPosition="0">
        <references count="4">
          <reference field="0" count="1" selected="0">
            <x v="52"/>
          </reference>
          <reference field="2" count="0" selected="0"/>
          <reference field="3" count="1" selected="0">
            <x v="3"/>
          </reference>
          <reference field="4" count="1">
            <x v="196"/>
          </reference>
        </references>
      </pivotArea>
    </format>
    <format dxfId="215">
      <pivotArea dataOnly="0" labelOnly="1" outline="0" fieldPosition="0">
        <references count="5">
          <reference field="0" count="1" selected="0">
            <x v="52"/>
          </reference>
          <reference field="2" count="0" selected="0"/>
          <reference field="3" count="1" selected="0">
            <x v="3"/>
          </reference>
          <reference field="4" count="1" selected="0">
            <x v="196"/>
          </reference>
          <reference field="6" count="1">
            <x v="5"/>
          </reference>
        </references>
      </pivotArea>
    </format>
    <format dxfId="214">
      <pivotArea dataOnly="0" labelOnly="1" outline="0" fieldPosition="0">
        <references count="3">
          <reference field="0" count="1">
            <x v="53"/>
          </reference>
          <reference field="2" count="0" selected="0"/>
          <reference field="3" count="1" selected="0">
            <x v="3"/>
          </reference>
        </references>
      </pivotArea>
    </format>
    <format dxfId="213">
      <pivotArea dataOnly="0" labelOnly="1" outline="0" fieldPosition="0">
        <references count="4">
          <reference field="0" count="1" selected="0">
            <x v="53"/>
          </reference>
          <reference field="2" count="0" selected="0"/>
          <reference field="3" count="1" selected="0">
            <x v="3"/>
          </reference>
          <reference field="4" count="1">
            <x v="233"/>
          </reference>
        </references>
      </pivotArea>
    </format>
    <format dxfId="212">
      <pivotArea dataOnly="0" labelOnly="1" outline="0" fieldPosition="0">
        <references count="5">
          <reference field="0" count="1" selected="0">
            <x v="53"/>
          </reference>
          <reference field="2" count="0" selected="0"/>
          <reference field="3" count="1" selected="0">
            <x v="3"/>
          </reference>
          <reference field="4" count="1" selected="0">
            <x v="233"/>
          </reference>
          <reference field="6" count="1">
            <x v="10"/>
          </reference>
        </references>
      </pivotArea>
    </format>
    <format dxfId="211">
      <pivotArea dataOnly="0" labelOnly="1" outline="0" fieldPosition="0">
        <references count="3">
          <reference field="0" count="1">
            <x v="55"/>
          </reference>
          <reference field="2" count="0" selected="0"/>
          <reference field="3" count="1" selected="0">
            <x v="3"/>
          </reference>
        </references>
      </pivotArea>
    </format>
    <format dxfId="210">
      <pivotArea dataOnly="0" labelOnly="1" outline="0" fieldPosition="0">
        <references count="4">
          <reference field="0" count="1" selected="0">
            <x v="55"/>
          </reference>
          <reference field="2" count="0" selected="0"/>
          <reference field="3" count="1" selected="0">
            <x v="3"/>
          </reference>
          <reference field="4" count="1">
            <x v="67"/>
          </reference>
        </references>
      </pivotArea>
    </format>
    <format dxfId="209">
      <pivotArea dataOnly="0" labelOnly="1" outline="0" fieldPosition="0">
        <references count="5">
          <reference field="0" count="1" selected="0">
            <x v="55"/>
          </reference>
          <reference field="2" count="0" selected="0"/>
          <reference field="3" count="1" selected="0">
            <x v="3"/>
          </reference>
          <reference field="4" count="1" selected="0">
            <x v="67"/>
          </reference>
          <reference field="6" count="1">
            <x v="14"/>
          </reference>
        </references>
      </pivotArea>
    </format>
    <format dxfId="208">
      <pivotArea dataOnly="0" labelOnly="1" outline="0" fieldPosition="0">
        <references count="3">
          <reference field="0" count="1">
            <x v="57"/>
          </reference>
          <reference field="2" count="0" selected="0"/>
          <reference field="3" count="1" selected="0">
            <x v="3"/>
          </reference>
        </references>
      </pivotArea>
    </format>
    <format dxfId="207">
      <pivotArea dataOnly="0" labelOnly="1" outline="0" fieldPosition="0">
        <references count="4">
          <reference field="0" count="1" selected="0">
            <x v="57"/>
          </reference>
          <reference field="2" count="0" selected="0"/>
          <reference field="3" count="1" selected="0">
            <x v="3"/>
          </reference>
          <reference field="4" count="1">
            <x v="37"/>
          </reference>
        </references>
      </pivotArea>
    </format>
    <format dxfId="206">
      <pivotArea dataOnly="0" labelOnly="1" outline="0" fieldPosition="0">
        <references count="5">
          <reference field="0" count="1" selected="0">
            <x v="57"/>
          </reference>
          <reference field="2" count="0" selected="0"/>
          <reference field="3" count="1" selected="0">
            <x v="3"/>
          </reference>
          <reference field="4" count="1" selected="0">
            <x v="37"/>
          </reference>
          <reference field="6" count="1">
            <x v="31"/>
          </reference>
        </references>
      </pivotArea>
    </format>
    <format dxfId="205">
      <pivotArea dataOnly="0" labelOnly="1" outline="0" fieldPosition="0">
        <references count="3">
          <reference field="0" count="1">
            <x v="59"/>
          </reference>
          <reference field="2" count="0" selected="0"/>
          <reference field="3" count="1" selected="0">
            <x v="3"/>
          </reference>
        </references>
      </pivotArea>
    </format>
    <format dxfId="204">
      <pivotArea dataOnly="0" labelOnly="1" outline="0" fieldPosition="0">
        <references count="4">
          <reference field="0" count="1" selected="0">
            <x v="59"/>
          </reference>
          <reference field="2" count="0" selected="0"/>
          <reference field="3" count="1" selected="0">
            <x v="3"/>
          </reference>
          <reference field="4" count="1">
            <x v="195"/>
          </reference>
        </references>
      </pivotArea>
    </format>
    <format dxfId="203">
      <pivotArea dataOnly="0" labelOnly="1" outline="0" fieldPosition="0">
        <references count="5">
          <reference field="0" count="1" selected="0">
            <x v="59"/>
          </reference>
          <reference field="2" count="0" selected="0"/>
          <reference field="3" count="1" selected="0">
            <x v="3"/>
          </reference>
          <reference field="4" count="1" selected="0">
            <x v="195"/>
          </reference>
          <reference field="6" count="1">
            <x v="15"/>
          </reference>
        </references>
      </pivotArea>
    </format>
    <format dxfId="202">
      <pivotArea dataOnly="0" labelOnly="1" outline="0" fieldPosition="0">
        <references count="3">
          <reference field="0" count="1">
            <x v="61"/>
          </reference>
          <reference field="2" count="0" selected="0"/>
          <reference field="3" count="1" selected="0">
            <x v="3"/>
          </reference>
        </references>
      </pivotArea>
    </format>
    <format dxfId="201">
      <pivotArea dataOnly="0" labelOnly="1" outline="0" fieldPosition="0">
        <references count="4">
          <reference field="0" count="1" selected="0">
            <x v="61"/>
          </reference>
          <reference field="2" count="0" selected="0"/>
          <reference field="3" count="1" selected="0">
            <x v="3"/>
          </reference>
          <reference field="4" count="1">
            <x v="66"/>
          </reference>
        </references>
      </pivotArea>
    </format>
    <format dxfId="200">
      <pivotArea dataOnly="0" labelOnly="1" outline="0" fieldPosition="0">
        <references count="5">
          <reference field="0" count="1" selected="0">
            <x v="61"/>
          </reference>
          <reference field="2" count="0" selected="0"/>
          <reference field="3" count="1" selected="0">
            <x v="3"/>
          </reference>
          <reference field="4" count="1" selected="0">
            <x v="66"/>
          </reference>
          <reference field="6" count="1">
            <x v="23"/>
          </reference>
        </references>
      </pivotArea>
    </format>
    <format dxfId="199">
      <pivotArea dataOnly="0" labelOnly="1" outline="0" fieldPosition="0">
        <references count="3">
          <reference field="0" count="1">
            <x v="63"/>
          </reference>
          <reference field="2" count="0" selected="0"/>
          <reference field="3" count="1" selected="0">
            <x v="3"/>
          </reference>
        </references>
      </pivotArea>
    </format>
    <format dxfId="198">
      <pivotArea dataOnly="0" labelOnly="1" outline="0" fieldPosition="0">
        <references count="4">
          <reference field="0" count="1" selected="0">
            <x v="63"/>
          </reference>
          <reference field="2" count="0" selected="0"/>
          <reference field="3" count="1" selected="0">
            <x v="3"/>
          </reference>
          <reference field="4" count="1">
            <x v="208"/>
          </reference>
        </references>
      </pivotArea>
    </format>
    <format dxfId="197">
      <pivotArea dataOnly="0" labelOnly="1" outline="0" fieldPosition="0">
        <references count="5">
          <reference field="0" count="1" selected="0">
            <x v="63"/>
          </reference>
          <reference field="2" count="0" selected="0"/>
          <reference field="3" count="1" selected="0">
            <x v="3"/>
          </reference>
          <reference field="4" count="1" selected="0">
            <x v="208"/>
          </reference>
          <reference field="6" count="1">
            <x v="73"/>
          </reference>
        </references>
      </pivotArea>
    </format>
    <format dxfId="196">
      <pivotArea dataOnly="0" labelOnly="1" outline="0" fieldPosition="0">
        <references count="3">
          <reference field="0" count="1">
            <x v="65"/>
          </reference>
          <reference field="2" count="0" selected="0"/>
          <reference field="3" count="1" selected="0">
            <x v="3"/>
          </reference>
        </references>
      </pivotArea>
    </format>
    <format dxfId="195">
      <pivotArea dataOnly="0" labelOnly="1" outline="0" fieldPosition="0">
        <references count="4">
          <reference field="0" count="1" selected="0">
            <x v="65"/>
          </reference>
          <reference field="2" count="0" selected="0"/>
          <reference field="3" count="1" selected="0">
            <x v="3"/>
          </reference>
          <reference field="4" count="1">
            <x v="216"/>
          </reference>
        </references>
      </pivotArea>
    </format>
    <format dxfId="194">
      <pivotArea dataOnly="0" labelOnly="1" outline="0" fieldPosition="0">
        <references count="5">
          <reference field="0" count="1" selected="0">
            <x v="65"/>
          </reference>
          <reference field="2" count="0" selected="0"/>
          <reference field="3" count="1" selected="0">
            <x v="3"/>
          </reference>
          <reference field="4" count="1" selected="0">
            <x v="216"/>
          </reference>
          <reference field="6" count="1">
            <x v="62"/>
          </reference>
        </references>
      </pivotArea>
    </format>
    <format dxfId="193">
      <pivotArea dataOnly="0" labelOnly="1" outline="0" fieldPosition="0">
        <references count="3">
          <reference field="0" count="1">
            <x v="67"/>
          </reference>
          <reference field="2" count="0" selected="0"/>
          <reference field="3" count="1" selected="0">
            <x v="3"/>
          </reference>
        </references>
      </pivotArea>
    </format>
    <format dxfId="192">
      <pivotArea dataOnly="0" labelOnly="1" outline="0" fieldPosition="0">
        <references count="4">
          <reference field="0" count="1" selected="0">
            <x v="67"/>
          </reference>
          <reference field="2" count="0" selected="0"/>
          <reference field="3" count="1" selected="0">
            <x v="3"/>
          </reference>
          <reference field="4" count="1">
            <x v="209"/>
          </reference>
        </references>
      </pivotArea>
    </format>
    <format dxfId="191">
      <pivotArea dataOnly="0" labelOnly="1" outline="0" fieldPosition="0">
        <references count="5">
          <reference field="0" count="1" selected="0">
            <x v="67"/>
          </reference>
          <reference field="2" count="0" selected="0"/>
          <reference field="3" count="1" selected="0">
            <x v="3"/>
          </reference>
          <reference field="4" count="1" selected="0">
            <x v="209"/>
          </reference>
          <reference field="6" count="1">
            <x v="79"/>
          </reference>
        </references>
      </pivotArea>
    </format>
    <format dxfId="190">
      <pivotArea dataOnly="0" labelOnly="1" outline="0" fieldPosition="0">
        <references count="3">
          <reference field="0" count="1">
            <x v="69"/>
          </reference>
          <reference field="2" count="0" selected="0"/>
          <reference field="3" count="1" selected="0">
            <x v="3"/>
          </reference>
        </references>
      </pivotArea>
    </format>
    <format dxfId="189">
      <pivotArea dataOnly="0" labelOnly="1" outline="0" fieldPosition="0">
        <references count="4">
          <reference field="0" count="1" selected="0">
            <x v="69"/>
          </reference>
          <reference field="2" count="0" selected="0"/>
          <reference field="3" count="1" selected="0">
            <x v="3"/>
          </reference>
          <reference field="4" count="1">
            <x v="220"/>
          </reference>
        </references>
      </pivotArea>
    </format>
    <format dxfId="188">
      <pivotArea dataOnly="0" labelOnly="1" outline="0" fieldPosition="0">
        <references count="5">
          <reference field="0" count="1" selected="0">
            <x v="69"/>
          </reference>
          <reference field="2" count="0" selected="0"/>
          <reference field="3" count="1" selected="0">
            <x v="3"/>
          </reference>
          <reference field="4" count="1" selected="0">
            <x v="220"/>
          </reference>
          <reference field="6" count="1">
            <x v="82"/>
          </reference>
        </references>
      </pivotArea>
    </format>
    <format dxfId="187">
      <pivotArea dataOnly="0" labelOnly="1" outline="0" fieldPosition="0">
        <references count="3">
          <reference field="0" count="1">
            <x v="71"/>
          </reference>
          <reference field="2" count="0" selected="0"/>
          <reference field="3" count="1" selected="0">
            <x v="3"/>
          </reference>
        </references>
      </pivotArea>
    </format>
    <format dxfId="186">
      <pivotArea dataOnly="0" labelOnly="1" outline="0" fieldPosition="0">
        <references count="4">
          <reference field="0" count="1" selected="0">
            <x v="71"/>
          </reference>
          <reference field="2" count="0" selected="0"/>
          <reference field="3" count="1" selected="0">
            <x v="3"/>
          </reference>
          <reference field="4" count="1">
            <x v="203"/>
          </reference>
        </references>
      </pivotArea>
    </format>
    <format dxfId="185">
      <pivotArea dataOnly="0" labelOnly="1" outline="0" fieldPosition="0">
        <references count="5">
          <reference field="0" count="1" selected="0">
            <x v="71"/>
          </reference>
          <reference field="2" count="0" selected="0"/>
          <reference field="3" count="1" selected="0">
            <x v="3"/>
          </reference>
          <reference field="4" count="1" selected="0">
            <x v="203"/>
          </reference>
          <reference field="6" count="1">
            <x v="85"/>
          </reference>
        </references>
      </pivotArea>
    </format>
    <format dxfId="184">
      <pivotArea dataOnly="0" labelOnly="1" outline="0" fieldPosition="0">
        <references count="3">
          <reference field="0" count="1">
            <x v="73"/>
          </reference>
          <reference field="2" count="0" selected="0"/>
          <reference field="3" count="1" selected="0">
            <x v="3"/>
          </reference>
        </references>
      </pivotArea>
    </format>
    <format dxfId="183">
      <pivotArea dataOnly="0" labelOnly="1" outline="0" fieldPosition="0">
        <references count="4">
          <reference field="0" count="1" selected="0">
            <x v="73"/>
          </reference>
          <reference field="2" count="0" selected="0"/>
          <reference field="3" count="1" selected="0">
            <x v="3"/>
          </reference>
          <reference field="4" count="1">
            <x v="219"/>
          </reference>
        </references>
      </pivotArea>
    </format>
    <format dxfId="182">
      <pivotArea dataOnly="0" labelOnly="1" outline="0" fieldPosition="0">
        <references count="5">
          <reference field="0" count="1" selected="0">
            <x v="73"/>
          </reference>
          <reference field="2" count="0" selected="0"/>
          <reference field="3" count="1" selected="0">
            <x v="3"/>
          </reference>
          <reference field="4" count="1" selected="0">
            <x v="219"/>
          </reference>
          <reference field="6" count="1">
            <x v="67"/>
          </reference>
        </references>
      </pivotArea>
    </format>
    <format dxfId="181">
      <pivotArea dataOnly="0" labelOnly="1" outline="0" fieldPosition="0">
        <references count="3">
          <reference field="0" count="1">
            <x v="185"/>
          </reference>
          <reference field="2" count="0" selected="0"/>
          <reference field="3" count="1" selected="0">
            <x v="3"/>
          </reference>
        </references>
      </pivotArea>
    </format>
    <format dxfId="180">
      <pivotArea dataOnly="0" labelOnly="1" outline="0" fieldPosition="0">
        <references count="4">
          <reference field="0" count="1" selected="0">
            <x v="185"/>
          </reference>
          <reference field="2" count="0" selected="0"/>
          <reference field="3" count="1" selected="0">
            <x v="3"/>
          </reference>
          <reference field="4" count="1">
            <x v="231"/>
          </reference>
        </references>
      </pivotArea>
    </format>
    <format dxfId="179">
      <pivotArea dataOnly="0" labelOnly="1" outline="0" fieldPosition="0">
        <references count="5">
          <reference field="0" count="1" selected="0">
            <x v="185"/>
          </reference>
          <reference field="2" count="0" selected="0"/>
          <reference field="3" count="1" selected="0">
            <x v="3"/>
          </reference>
          <reference field="4" count="1" selected="0">
            <x v="231"/>
          </reference>
          <reference field="6" count="1">
            <x v="11"/>
          </reference>
        </references>
      </pivotArea>
    </format>
    <format dxfId="178">
      <pivotArea dataOnly="0" labelOnly="1" outline="0" fieldPosition="0">
        <references count="3">
          <reference field="0" count="1">
            <x v="205"/>
          </reference>
          <reference field="2" count="0" selected="0"/>
          <reference field="3" count="1" selected="0">
            <x v="3"/>
          </reference>
        </references>
      </pivotArea>
    </format>
    <format dxfId="177">
      <pivotArea dataOnly="0" labelOnly="1" outline="0" fieldPosition="0">
        <references count="4">
          <reference field="0" count="1" selected="0">
            <x v="205"/>
          </reference>
          <reference field="2" count="0" selected="0"/>
          <reference field="3" count="1" selected="0">
            <x v="3"/>
          </reference>
          <reference field="4" count="1">
            <x v="221"/>
          </reference>
        </references>
      </pivotArea>
    </format>
    <format dxfId="176">
      <pivotArea dataOnly="0" labelOnly="1" outline="0" fieldPosition="0">
        <references count="5">
          <reference field="0" count="1" selected="0">
            <x v="205"/>
          </reference>
          <reference field="2" count="0" selected="0"/>
          <reference field="3" count="1" selected="0">
            <x v="3"/>
          </reference>
          <reference field="4" count="1" selected="0">
            <x v="221"/>
          </reference>
          <reference field="6" count="1">
            <x v="61"/>
          </reference>
        </references>
      </pivotArea>
    </format>
    <format dxfId="175">
      <pivotArea dataOnly="0" labelOnly="1" outline="0" fieldPosition="0">
        <references count="3">
          <reference field="0" count="1">
            <x v="207"/>
          </reference>
          <reference field="2" count="0" selected="0"/>
          <reference field="3" count="1" selected="0">
            <x v="3"/>
          </reference>
        </references>
      </pivotArea>
    </format>
    <format dxfId="174">
      <pivotArea dataOnly="0" labelOnly="1" outline="0" fieldPosition="0">
        <references count="4">
          <reference field="0" count="1" selected="0">
            <x v="207"/>
          </reference>
          <reference field="2" count="0" selected="0"/>
          <reference field="3" count="1" selected="0">
            <x v="3"/>
          </reference>
          <reference field="4" count="1">
            <x v="205"/>
          </reference>
        </references>
      </pivotArea>
    </format>
    <format dxfId="173">
      <pivotArea dataOnly="0" labelOnly="1" outline="0" fieldPosition="0">
        <references count="5">
          <reference field="0" count="1" selected="0">
            <x v="207"/>
          </reference>
          <reference field="2" count="0" selected="0"/>
          <reference field="3" count="1" selected="0">
            <x v="3"/>
          </reference>
          <reference field="4" count="1" selected="0">
            <x v="205"/>
          </reference>
          <reference field="6" count="1">
            <x v="57"/>
          </reference>
        </references>
      </pivotArea>
    </format>
    <format dxfId="172">
      <pivotArea dataOnly="0" labelOnly="1" outline="0" fieldPosition="0">
        <references count="3">
          <reference field="0" count="1">
            <x v="209"/>
          </reference>
          <reference field="2" count="0" selected="0"/>
          <reference field="3" count="1" selected="0">
            <x v="3"/>
          </reference>
        </references>
      </pivotArea>
    </format>
    <format dxfId="171">
      <pivotArea dataOnly="0" labelOnly="1" outline="0" fieldPosition="0">
        <references count="4">
          <reference field="0" count="1" selected="0">
            <x v="209"/>
          </reference>
          <reference field="2" count="0" selected="0"/>
          <reference field="3" count="1" selected="0">
            <x v="3"/>
          </reference>
          <reference field="4" count="1">
            <x v="213"/>
          </reference>
        </references>
      </pivotArea>
    </format>
    <format dxfId="170">
      <pivotArea dataOnly="0" labelOnly="1" outline="0" fieldPosition="0">
        <references count="5">
          <reference field="0" count="1" selected="0">
            <x v="209"/>
          </reference>
          <reference field="2" count="0" selected="0"/>
          <reference field="3" count="1" selected="0">
            <x v="3"/>
          </reference>
          <reference field="4" count="1" selected="0">
            <x v="213"/>
          </reference>
          <reference field="6" count="1">
            <x v="88"/>
          </reference>
        </references>
      </pivotArea>
    </format>
    <format dxfId="169">
      <pivotArea dataOnly="0" labelOnly="1" outline="0" fieldPosition="0">
        <references count="3">
          <reference field="0" count="1">
            <x v="211"/>
          </reference>
          <reference field="2" count="0" selected="0"/>
          <reference field="3" count="1" selected="0">
            <x v="3"/>
          </reference>
        </references>
      </pivotArea>
    </format>
    <format dxfId="168">
      <pivotArea dataOnly="0" labelOnly="1" outline="0" fieldPosition="0">
        <references count="4">
          <reference field="0" count="1" selected="0">
            <x v="211"/>
          </reference>
          <reference field="2" count="0" selected="0"/>
          <reference field="3" count="1" selected="0">
            <x v="3"/>
          </reference>
          <reference field="4" count="1">
            <x v="232"/>
          </reference>
        </references>
      </pivotArea>
    </format>
    <format dxfId="167">
      <pivotArea dataOnly="0" labelOnly="1" outline="0" fieldPosition="0">
        <references count="5">
          <reference field="0" count="1" selected="0">
            <x v="211"/>
          </reference>
          <reference field="2" count="0" selected="0"/>
          <reference field="3" count="1" selected="0">
            <x v="3"/>
          </reference>
          <reference field="4" count="1" selected="0">
            <x v="232"/>
          </reference>
          <reference field="6" count="1">
            <x v="6"/>
          </reference>
        </references>
      </pivotArea>
    </format>
    <format dxfId="166">
      <pivotArea dataOnly="0" labelOnly="1" outline="0" fieldPosition="0">
        <references count="3">
          <reference field="0" count="1">
            <x v="25"/>
          </reference>
          <reference field="2" count="0" selected="0"/>
          <reference field="3" count="1" selected="0">
            <x v="4"/>
          </reference>
        </references>
      </pivotArea>
    </format>
    <format dxfId="165">
      <pivotArea dataOnly="0" labelOnly="1" outline="0" fieldPosition="0">
        <references count="4">
          <reference field="0" count="1" selected="0">
            <x v="25"/>
          </reference>
          <reference field="2" count="0" selected="0"/>
          <reference field="3" count="1" selected="0">
            <x v="4"/>
          </reference>
          <reference field="4" count="1">
            <x v="193"/>
          </reference>
        </references>
      </pivotArea>
    </format>
    <format dxfId="164">
      <pivotArea dataOnly="0" labelOnly="1" outline="0" fieldPosition="0">
        <references count="5">
          <reference field="0" count="1" selected="0">
            <x v="25"/>
          </reference>
          <reference field="2" count="0" selected="0"/>
          <reference field="3" count="1" selected="0">
            <x v="4"/>
          </reference>
          <reference field="4" count="1" selected="0">
            <x v="193"/>
          </reference>
          <reference field="6" count="1">
            <x v="92"/>
          </reference>
        </references>
      </pivotArea>
    </format>
    <format dxfId="163">
      <pivotArea dataOnly="0" labelOnly="1" outline="0" fieldPosition="0">
        <references count="3">
          <reference field="0" count="1">
            <x v="5"/>
          </reference>
          <reference field="2" count="0" selected="0"/>
          <reference field="3" count="1" selected="0">
            <x v="5"/>
          </reference>
        </references>
      </pivotArea>
    </format>
    <format dxfId="162">
      <pivotArea dataOnly="0" labelOnly="1" outline="0" fieldPosition="0">
        <references count="4">
          <reference field="0" count="1" selected="0">
            <x v="5"/>
          </reference>
          <reference field="2" count="0" selected="0"/>
          <reference field="3" count="1" selected="0">
            <x v="5"/>
          </reference>
          <reference field="4" count="1">
            <x v="60"/>
          </reference>
        </references>
      </pivotArea>
    </format>
    <format dxfId="161">
      <pivotArea dataOnly="0" labelOnly="1" outline="0" fieldPosition="0">
        <references count="5">
          <reference field="0" count="1" selected="0">
            <x v="5"/>
          </reference>
          <reference field="2" count="0" selected="0"/>
          <reference field="3" count="1" selected="0">
            <x v="5"/>
          </reference>
          <reference field="4" count="1" selected="0">
            <x v="60"/>
          </reference>
          <reference field="6" count="1">
            <x v="99"/>
          </reference>
        </references>
      </pivotArea>
    </format>
    <format dxfId="160">
      <pivotArea dataOnly="0" labelOnly="1" outline="0" fieldPosition="0">
        <references count="3">
          <reference field="0" count="1">
            <x v="7"/>
          </reference>
          <reference field="2" count="0" selected="0"/>
          <reference field="3" count="1" selected="0">
            <x v="5"/>
          </reference>
        </references>
      </pivotArea>
    </format>
    <format dxfId="159">
      <pivotArea dataOnly="0" labelOnly="1" outline="0" fieldPosition="0">
        <references count="4">
          <reference field="0" count="1" selected="0">
            <x v="7"/>
          </reference>
          <reference field="2" count="0" selected="0"/>
          <reference field="3" count="1" selected="0">
            <x v="5"/>
          </reference>
          <reference field="4" count="1">
            <x v="16"/>
          </reference>
        </references>
      </pivotArea>
    </format>
    <format dxfId="158">
      <pivotArea dataOnly="0" labelOnly="1" outline="0" fieldPosition="0">
        <references count="5">
          <reference field="0" count="1" selected="0">
            <x v="7"/>
          </reference>
          <reference field="2" count="0" selected="0"/>
          <reference field="3" count="1" selected="0">
            <x v="5"/>
          </reference>
          <reference field="4" count="1" selected="0">
            <x v="16"/>
          </reference>
          <reference field="6" count="1">
            <x v="48"/>
          </reference>
        </references>
      </pivotArea>
    </format>
    <format dxfId="157">
      <pivotArea dataOnly="0" labelOnly="1" outline="0" fieldPosition="0">
        <references count="3">
          <reference field="0" count="1">
            <x v="9"/>
          </reference>
          <reference field="2" count="0" selected="0"/>
          <reference field="3" count="1" selected="0">
            <x v="5"/>
          </reference>
        </references>
      </pivotArea>
    </format>
    <format dxfId="156">
      <pivotArea dataOnly="0" labelOnly="1" outline="0" fieldPosition="0">
        <references count="4">
          <reference field="0" count="1" selected="0">
            <x v="9"/>
          </reference>
          <reference field="2" count="0" selected="0"/>
          <reference field="3" count="1" selected="0">
            <x v="5"/>
          </reference>
          <reference field="4" count="1">
            <x v="134"/>
          </reference>
        </references>
      </pivotArea>
    </format>
    <format dxfId="155">
      <pivotArea dataOnly="0" labelOnly="1" outline="0" fieldPosition="0">
        <references count="5">
          <reference field="0" count="1" selected="0">
            <x v="9"/>
          </reference>
          <reference field="2" count="0" selected="0"/>
          <reference field="3" count="1" selected="0">
            <x v="5"/>
          </reference>
          <reference field="4" count="1" selected="0">
            <x v="134"/>
          </reference>
          <reference field="6" count="1">
            <x v="86"/>
          </reference>
        </references>
      </pivotArea>
    </format>
    <format dxfId="154">
      <pivotArea dataOnly="0" labelOnly="1" outline="0" fieldPosition="0">
        <references count="3">
          <reference field="0" count="1">
            <x v="11"/>
          </reference>
          <reference field="2" count="0" selected="0"/>
          <reference field="3" count="1" selected="0">
            <x v="5"/>
          </reference>
        </references>
      </pivotArea>
    </format>
    <format dxfId="153">
      <pivotArea dataOnly="0" labelOnly="1" outline="0" fieldPosition="0">
        <references count="4">
          <reference field="0" count="1" selected="0">
            <x v="11"/>
          </reference>
          <reference field="2" count="0" selected="0"/>
          <reference field="3" count="1" selected="0">
            <x v="5"/>
          </reference>
          <reference field="4" count="1">
            <x v="79"/>
          </reference>
        </references>
      </pivotArea>
    </format>
    <format dxfId="152">
      <pivotArea dataOnly="0" labelOnly="1" outline="0" fieldPosition="0">
        <references count="5">
          <reference field="0" count="1" selected="0">
            <x v="11"/>
          </reference>
          <reference field="2" count="0" selected="0"/>
          <reference field="3" count="1" selected="0">
            <x v="5"/>
          </reference>
          <reference field="4" count="1" selected="0">
            <x v="79"/>
          </reference>
          <reference field="6" count="1">
            <x v="160"/>
          </reference>
        </references>
      </pivotArea>
    </format>
    <format dxfId="151">
      <pivotArea dataOnly="0" labelOnly="1" outline="0" fieldPosition="0">
        <references count="3">
          <reference field="0" count="1">
            <x v="184"/>
          </reference>
          <reference field="2" count="0" selected="0"/>
          <reference field="3" count="1" selected="0">
            <x v="5"/>
          </reference>
        </references>
      </pivotArea>
    </format>
    <format dxfId="150">
      <pivotArea dataOnly="0" labelOnly="1" outline="0" fieldPosition="0">
        <references count="4">
          <reference field="0" count="1" selected="0">
            <x v="184"/>
          </reference>
          <reference field="2" count="0" selected="0"/>
          <reference field="3" count="1" selected="0">
            <x v="5"/>
          </reference>
          <reference field="4" count="1">
            <x v="35"/>
          </reference>
        </references>
      </pivotArea>
    </format>
    <format dxfId="149">
      <pivotArea dataOnly="0" labelOnly="1" outline="0" fieldPosition="0">
        <references count="5">
          <reference field="0" count="1" selected="0">
            <x v="184"/>
          </reference>
          <reference field="2" count="0" selected="0"/>
          <reference field="3" count="1" selected="0">
            <x v="5"/>
          </reference>
          <reference field="4" count="1" selected="0">
            <x v="35"/>
          </reference>
          <reference field="6" count="1">
            <x v="144"/>
          </reference>
        </references>
      </pivotArea>
    </format>
    <format dxfId="148">
      <pivotArea dataOnly="0" labelOnly="1" outline="0" fieldPosition="0">
        <references count="3">
          <reference field="0" count="1">
            <x v="51"/>
          </reference>
          <reference field="2" count="0" selected="0"/>
          <reference field="3" count="0" selected="0"/>
        </references>
      </pivotArea>
    </format>
    <format dxfId="147">
      <pivotArea dataOnly="0" labelOnly="1" outline="0" fieldPosition="0">
        <references count="4">
          <reference field="0" count="1" selected="0">
            <x v="51"/>
          </reference>
          <reference field="2" count="0" selected="0"/>
          <reference field="3" count="0" selected="0"/>
          <reference field="4" count="1">
            <x v="172"/>
          </reference>
        </references>
      </pivotArea>
    </format>
    <format dxfId="146">
      <pivotArea dataOnly="0" labelOnly="1" outline="0" fieldPosition="0">
        <references count="5">
          <reference field="0" count="1" selected="0">
            <x v="51"/>
          </reference>
          <reference field="2" count="0" selected="0"/>
          <reference field="3" count="0" selected="0"/>
          <reference field="4" count="1" selected="0">
            <x v="172"/>
          </reference>
          <reference field="6" count="1">
            <x v="8"/>
          </reference>
        </references>
      </pivotArea>
    </format>
    <format dxfId="145">
      <pivotArea dataOnly="0" labelOnly="1" outline="0" fieldPosition="0">
        <references count="3">
          <reference field="0" count="1">
            <x v="54"/>
          </reference>
          <reference field="2" count="0" selected="0"/>
          <reference field="3" count="0" selected="0"/>
        </references>
      </pivotArea>
    </format>
    <format dxfId="144">
      <pivotArea dataOnly="0" labelOnly="1" outline="0" fieldPosition="0">
        <references count="4">
          <reference field="0" count="1" selected="0">
            <x v="54"/>
          </reference>
          <reference field="2" count="0" selected="0"/>
          <reference field="3" count="0" selected="0"/>
          <reference field="4" count="1">
            <x v="174"/>
          </reference>
        </references>
      </pivotArea>
    </format>
    <format dxfId="143">
      <pivotArea dataOnly="0" labelOnly="1" outline="0" fieldPosition="0">
        <references count="5">
          <reference field="0" count="1" selected="0">
            <x v="54"/>
          </reference>
          <reference field="2" count="0" selected="0"/>
          <reference field="3" count="0" selected="0"/>
          <reference field="4" count="1" selected="0">
            <x v="174"/>
          </reference>
          <reference field="6" count="1">
            <x v="7"/>
          </reference>
        </references>
      </pivotArea>
    </format>
    <format dxfId="142">
      <pivotArea dataOnly="0" labelOnly="1" outline="0" fieldPosition="0">
        <references count="3">
          <reference field="0" count="1">
            <x v="56"/>
          </reference>
          <reference field="2" count="0" selected="0"/>
          <reference field="3" count="0" selected="0"/>
        </references>
      </pivotArea>
    </format>
    <format dxfId="141">
      <pivotArea dataOnly="0" labelOnly="1" outline="0" fieldPosition="0">
        <references count="4">
          <reference field="0" count="1" selected="0">
            <x v="56"/>
          </reference>
          <reference field="2" count="0" selected="0"/>
          <reference field="3" count="0" selected="0"/>
          <reference field="4" count="1">
            <x v="184"/>
          </reference>
        </references>
      </pivotArea>
    </format>
    <format dxfId="140">
      <pivotArea dataOnly="0" labelOnly="1" outline="0" fieldPosition="0">
        <references count="5">
          <reference field="0" count="1" selected="0">
            <x v="56"/>
          </reference>
          <reference field="2" count="0" selected="0"/>
          <reference field="3" count="0" selected="0"/>
          <reference field="4" count="1" selected="0">
            <x v="184"/>
          </reference>
          <reference field="6" count="1">
            <x v="63"/>
          </reference>
        </references>
      </pivotArea>
    </format>
    <format dxfId="139">
      <pivotArea dataOnly="0" labelOnly="1" outline="0" fieldPosition="0">
        <references count="3">
          <reference field="0" count="1">
            <x v="58"/>
          </reference>
          <reference field="2" count="0" selected="0"/>
          <reference field="3" count="0" selected="0"/>
        </references>
      </pivotArea>
    </format>
    <format dxfId="138">
      <pivotArea dataOnly="0" labelOnly="1" outline="0" fieldPosition="0">
        <references count="4">
          <reference field="0" count="1" selected="0">
            <x v="58"/>
          </reference>
          <reference field="2" count="0" selected="0"/>
          <reference field="3" count="0" selected="0"/>
          <reference field="4" count="1">
            <x v="173"/>
          </reference>
        </references>
      </pivotArea>
    </format>
    <format dxfId="137">
      <pivotArea dataOnly="0" labelOnly="1" outline="0" fieldPosition="0">
        <references count="5">
          <reference field="0" count="1" selected="0">
            <x v="58"/>
          </reference>
          <reference field="2" count="0" selected="0"/>
          <reference field="3" count="0" selected="0"/>
          <reference field="4" count="1" selected="0">
            <x v="173"/>
          </reference>
          <reference field="6" count="1">
            <x v="16"/>
          </reference>
        </references>
      </pivotArea>
    </format>
    <format dxfId="136">
      <pivotArea dataOnly="0" labelOnly="1" outline="0" fieldPosition="0">
        <references count="3">
          <reference field="0" count="1">
            <x v="60"/>
          </reference>
          <reference field="2" count="0" selected="0"/>
          <reference field="3" count="0" selected="0"/>
        </references>
      </pivotArea>
    </format>
    <format dxfId="135">
      <pivotArea dataOnly="0" labelOnly="1" outline="0" fieldPosition="0">
        <references count="4">
          <reference field="0" count="1" selected="0">
            <x v="60"/>
          </reference>
          <reference field="2" count="0" selected="0"/>
          <reference field="3" count="0" selected="0"/>
          <reference field="4" count="1">
            <x v="65"/>
          </reference>
        </references>
      </pivotArea>
    </format>
    <format dxfId="134">
      <pivotArea dataOnly="0" labelOnly="1" outline="0" fieldPosition="0">
        <references count="5">
          <reference field="0" count="1" selected="0">
            <x v="60"/>
          </reference>
          <reference field="2" count="0" selected="0"/>
          <reference field="3" count="0" selected="0"/>
          <reference field="4" count="1" selected="0">
            <x v="65"/>
          </reference>
          <reference field="6" count="1">
            <x v="18"/>
          </reference>
        </references>
      </pivotArea>
    </format>
    <format dxfId="133">
      <pivotArea dataOnly="0" labelOnly="1" outline="0" fieldPosition="0">
        <references count="3">
          <reference field="0" count="1">
            <x v="62"/>
          </reference>
          <reference field="2" count="0" selected="0"/>
          <reference field="3" count="0" selected="0"/>
        </references>
      </pivotArea>
    </format>
    <format dxfId="132">
      <pivotArea dataOnly="0" labelOnly="1" outline="0" fieldPosition="0">
        <references count="4">
          <reference field="0" count="1" selected="0">
            <x v="62"/>
          </reference>
          <reference field="2" count="0" selected="0"/>
          <reference field="3" count="0" selected="0"/>
          <reference field="4" count="1">
            <x v="214"/>
          </reference>
        </references>
      </pivotArea>
    </format>
    <format dxfId="131">
      <pivotArea dataOnly="0" labelOnly="1" outline="0" fieldPosition="0">
        <references count="5">
          <reference field="0" count="1" selected="0">
            <x v="62"/>
          </reference>
          <reference field="2" count="0" selected="0"/>
          <reference field="3" count="0" selected="0"/>
          <reference field="4" count="1" selected="0">
            <x v="214"/>
          </reference>
          <reference field="6" count="1">
            <x v="71"/>
          </reference>
        </references>
      </pivotArea>
    </format>
    <format dxfId="130">
      <pivotArea dataOnly="0" labelOnly="1" outline="0" fieldPosition="0">
        <references count="3">
          <reference field="0" count="1">
            <x v="64"/>
          </reference>
          <reference field="2" count="0" selected="0"/>
          <reference field="3" count="0" selected="0"/>
        </references>
      </pivotArea>
    </format>
    <format dxfId="129">
      <pivotArea dataOnly="0" labelOnly="1" outline="0" fieldPosition="0">
        <references count="4">
          <reference field="0" count="1" selected="0">
            <x v="64"/>
          </reference>
          <reference field="2" count="0" selected="0"/>
          <reference field="3" count="0" selected="0"/>
          <reference field="4" count="1">
            <x v="212"/>
          </reference>
        </references>
      </pivotArea>
    </format>
    <format dxfId="128">
      <pivotArea dataOnly="0" labelOnly="1" outline="0" fieldPosition="0">
        <references count="5">
          <reference field="0" count="1" selected="0">
            <x v="64"/>
          </reference>
          <reference field="2" count="0" selected="0"/>
          <reference field="3" count="0" selected="0"/>
          <reference field="4" count="1" selected="0">
            <x v="212"/>
          </reference>
          <reference field="6" count="1">
            <x v="87"/>
          </reference>
        </references>
      </pivotArea>
    </format>
    <format dxfId="127">
      <pivotArea dataOnly="0" labelOnly="1" outline="0" fieldPosition="0">
        <references count="3">
          <reference field="0" count="1">
            <x v="66"/>
          </reference>
          <reference field="2" count="0" selected="0"/>
          <reference field="3" count="0" selected="0"/>
        </references>
      </pivotArea>
    </format>
    <format dxfId="126">
      <pivotArea dataOnly="0" labelOnly="1" outline="0" fieldPosition="0">
        <references count="4">
          <reference field="0" count="1" selected="0">
            <x v="66"/>
          </reference>
          <reference field="2" count="0" selected="0"/>
          <reference field="3" count="0" selected="0"/>
          <reference field="4" count="1">
            <x v="218"/>
          </reference>
        </references>
      </pivotArea>
    </format>
    <format dxfId="125">
      <pivotArea dataOnly="0" labelOnly="1" outline="0" fieldPosition="0">
        <references count="5">
          <reference field="0" count="1" selected="0">
            <x v="66"/>
          </reference>
          <reference field="2" count="0" selected="0"/>
          <reference field="3" count="0" selected="0"/>
          <reference field="4" count="1" selected="0">
            <x v="218"/>
          </reference>
          <reference field="6" count="1">
            <x v="84"/>
          </reference>
        </references>
      </pivotArea>
    </format>
    <format dxfId="124">
      <pivotArea dataOnly="0" labelOnly="1" outline="0" fieldPosition="0">
        <references count="3">
          <reference field="0" count="1">
            <x v="68"/>
          </reference>
          <reference field="2" count="0" selected="0"/>
          <reference field="3" count="0" selected="0"/>
        </references>
      </pivotArea>
    </format>
    <format dxfId="123">
      <pivotArea dataOnly="0" labelOnly="1" outline="0" fieldPosition="0">
        <references count="4">
          <reference field="0" count="1" selected="0">
            <x v="68"/>
          </reference>
          <reference field="2" count="0" selected="0"/>
          <reference field="3" count="0" selected="0"/>
          <reference field="4" count="1">
            <x v="217"/>
          </reference>
        </references>
      </pivotArea>
    </format>
    <format dxfId="122">
      <pivotArea dataOnly="0" labelOnly="1" outline="0" fieldPosition="0">
        <references count="5">
          <reference field="0" count="1" selected="0">
            <x v="68"/>
          </reference>
          <reference field="2" count="0" selected="0"/>
          <reference field="3" count="0" selected="0"/>
          <reference field="4" count="1" selected="0">
            <x v="217"/>
          </reference>
          <reference field="6" count="1">
            <x v="75"/>
          </reference>
        </references>
      </pivotArea>
    </format>
    <format dxfId="121">
      <pivotArea dataOnly="0" labelOnly="1" outline="0" fieldPosition="0">
        <references count="3">
          <reference field="0" count="1">
            <x v="70"/>
          </reference>
          <reference field="2" count="0" selected="0"/>
          <reference field="3" count="0" selected="0"/>
        </references>
      </pivotArea>
    </format>
    <format dxfId="120">
      <pivotArea dataOnly="0" labelOnly="1" outline="0" fieldPosition="0">
        <references count="4">
          <reference field="0" count="1" selected="0">
            <x v="70"/>
          </reference>
          <reference field="2" count="0" selected="0"/>
          <reference field="3" count="0" selected="0"/>
          <reference field="4" count="1">
            <x v="210"/>
          </reference>
        </references>
      </pivotArea>
    </format>
    <format dxfId="119">
      <pivotArea dataOnly="0" labelOnly="1" outline="0" fieldPosition="0">
        <references count="5">
          <reference field="0" count="1" selected="0">
            <x v="70"/>
          </reference>
          <reference field="2" count="0" selected="0"/>
          <reference field="3" count="0" selected="0"/>
          <reference field="4" count="1" selected="0">
            <x v="210"/>
          </reference>
          <reference field="6" count="1">
            <x v="72"/>
          </reference>
        </references>
      </pivotArea>
    </format>
    <format dxfId="118">
      <pivotArea dataOnly="0" labelOnly="1" outline="0" fieldPosition="0">
        <references count="3">
          <reference field="0" count="1">
            <x v="72"/>
          </reference>
          <reference field="2" count="0" selected="0"/>
          <reference field="3" count="0" selected="0"/>
        </references>
      </pivotArea>
    </format>
    <format dxfId="117">
      <pivotArea dataOnly="0" labelOnly="1" outline="0" fieldPosition="0">
        <references count="4">
          <reference field="0" count="1" selected="0">
            <x v="72"/>
          </reference>
          <reference field="2" count="0" selected="0"/>
          <reference field="3" count="0" selected="0"/>
          <reference field="4" count="1">
            <x v="222"/>
          </reference>
        </references>
      </pivotArea>
    </format>
    <format dxfId="116">
      <pivotArea dataOnly="0" labelOnly="1" outline="0" fieldPosition="0">
        <references count="5">
          <reference field="0" count="1" selected="0">
            <x v="72"/>
          </reference>
          <reference field="2" count="0" selected="0"/>
          <reference field="3" count="0" selected="0"/>
          <reference field="4" count="1" selected="0">
            <x v="222"/>
          </reference>
          <reference field="6" count="1">
            <x v="90"/>
          </reference>
        </references>
      </pivotArea>
    </format>
    <format dxfId="115">
      <pivotArea dataOnly="0" labelOnly="1" outline="0" fieldPosition="0">
        <references count="3">
          <reference field="0" count="1">
            <x v="74"/>
          </reference>
          <reference field="2" count="0" selected="0"/>
          <reference field="3" count="0" selected="0"/>
        </references>
      </pivotArea>
    </format>
    <format dxfId="114">
      <pivotArea dataOnly="0" labelOnly="1" outline="0" fieldPosition="0">
        <references count="4">
          <reference field="0" count="1" selected="0">
            <x v="74"/>
          </reference>
          <reference field="2" count="0" selected="0"/>
          <reference field="3" count="0" selected="0"/>
          <reference field="4" count="1">
            <x v="204"/>
          </reference>
        </references>
      </pivotArea>
    </format>
    <format dxfId="113">
      <pivotArea dataOnly="0" labelOnly="1" outline="0" fieldPosition="0">
        <references count="5">
          <reference field="0" count="1" selected="0">
            <x v="74"/>
          </reference>
          <reference field="2" count="0" selected="0"/>
          <reference field="3" count="0" selected="0"/>
          <reference field="4" count="1" selected="0">
            <x v="204"/>
          </reference>
          <reference field="6" count="1">
            <x v="62"/>
          </reference>
        </references>
      </pivotArea>
    </format>
    <format dxfId="112">
      <pivotArea dataOnly="0" labelOnly="1" outline="0" fieldPosition="0">
        <references count="3">
          <reference field="0" count="1">
            <x v="204"/>
          </reference>
          <reference field="2" count="0" selected="0"/>
          <reference field="3" count="0" selected="0"/>
        </references>
      </pivotArea>
    </format>
    <format dxfId="111">
      <pivotArea dataOnly="0" labelOnly="1" outline="0" fieldPosition="0">
        <references count="4">
          <reference field="0" count="1" selected="0">
            <x v="204"/>
          </reference>
          <reference field="2" count="0" selected="0"/>
          <reference field="3" count="0" selected="0"/>
          <reference field="4" count="1">
            <x v="211"/>
          </reference>
        </references>
      </pivotArea>
    </format>
    <format dxfId="110">
      <pivotArea dataOnly="0" labelOnly="1" outline="0" fieldPosition="0">
        <references count="5">
          <reference field="0" count="1" selected="0">
            <x v="204"/>
          </reference>
          <reference field="2" count="0" selected="0"/>
          <reference field="3" count="0" selected="0"/>
          <reference field="4" count="1" selected="0">
            <x v="211"/>
          </reference>
          <reference field="6" count="1">
            <x v="77"/>
          </reference>
        </references>
      </pivotArea>
    </format>
    <format dxfId="109">
      <pivotArea dataOnly="0" labelOnly="1" outline="0" fieldPosition="0">
        <references count="3">
          <reference field="0" count="1">
            <x v="206"/>
          </reference>
          <reference field="2" count="0" selected="0"/>
          <reference field="3" count="0" selected="0"/>
        </references>
      </pivotArea>
    </format>
    <format dxfId="108">
      <pivotArea dataOnly="0" labelOnly="1" outline="0" fieldPosition="0">
        <references count="4">
          <reference field="0" count="1" selected="0">
            <x v="206"/>
          </reference>
          <reference field="2" count="0" selected="0"/>
          <reference field="3" count="0" selected="0"/>
          <reference field="4" count="1">
            <x v="206"/>
          </reference>
        </references>
      </pivotArea>
    </format>
    <format dxfId="107">
      <pivotArea dataOnly="0" labelOnly="1" outline="0" fieldPosition="0">
        <references count="5">
          <reference field="0" count="1" selected="0">
            <x v="206"/>
          </reference>
          <reference field="2" count="0" selected="0"/>
          <reference field="3" count="0" selected="0"/>
          <reference field="4" count="1" selected="0">
            <x v="206"/>
          </reference>
          <reference field="6" count="1">
            <x v="74"/>
          </reference>
        </references>
      </pivotArea>
    </format>
    <format dxfId="106">
      <pivotArea dataOnly="0" labelOnly="1" outline="0" fieldPosition="0">
        <references count="3">
          <reference field="0" count="1">
            <x v="208"/>
          </reference>
          <reference field="2" count="0" selected="0"/>
          <reference field="3" count="0" selected="0"/>
        </references>
      </pivotArea>
    </format>
    <format dxfId="105">
      <pivotArea dataOnly="0" labelOnly="1" outline="0" fieldPosition="0">
        <references count="4">
          <reference field="0" count="1" selected="0">
            <x v="208"/>
          </reference>
          <reference field="2" count="0" selected="0"/>
          <reference field="3" count="0" selected="0"/>
          <reference field="4" count="1">
            <x v="215"/>
          </reference>
        </references>
      </pivotArea>
    </format>
    <format dxfId="104">
      <pivotArea dataOnly="0" labelOnly="1" outline="0" fieldPosition="0">
        <references count="5">
          <reference field="0" count="1" selected="0">
            <x v="208"/>
          </reference>
          <reference field="2" count="0" selected="0"/>
          <reference field="3" count="0" selected="0"/>
          <reference field="4" count="1" selected="0">
            <x v="215"/>
          </reference>
          <reference field="6" count="1">
            <x v="78"/>
          </reference>
        </references>
      </pivotArea>
    </format>
    <format dxfId="103">
      <pivotArea dataOnly="0" labelOnly="1" outline="0" fieldPosition="0">
        <references count="3">
          <reference field="0" count="1">
            <x v="210"/>
          </reference>
          <reference field="2" count="0" selected="0"/>
          <reference field="3" count="0" selected="0"/>
        </references>
      </pivotArea>
    </format>
    <format dxfId="102">
      <pivotArea dataOnly="0" labelOnly="1" outline="0" fieldPosition="0">
        <references count="4">
          <reference field="0" count="1" selected="0">
            <x v="210"/>
          </reference>
          <reference field="2" count="0" selected="0"/>
          <reference field="3" count="0" selected="0"/>
          <reference field="4" count="1">
            <x v="207"/>
          </reference>
        </references>
      </pivotArea>
    </format>
    <format dxfId="101">
      <pivotArea dataOnly="0" labelOnly="1" outline="0" fieldPosition="0">
        <references count="5">
          <reference field="0" count="1" selected="0">
            <x v="210"/>
          </reference>
          <reference field="2" count="0" selected="0"/>
          <reference field="3" count="0" selected="0"/>
          <reference field="4" count="1" selected="0">
            <x v="207"/>
          </reference>
          <reference field="6" count="1">
            <x v="70"/>
          </reference>
        </references>
      </pivotArea>
    </format>
    <format dxfId="100">
      <pivotArea dataOnly="0" labelOnly="1" outline="0" fieldPosition="0">
        <references count="3">
          <reference field="0" count="1">
            <x v="24"/>
          </reference>
          <reference field="2" count="0" selected="0"/>
          <reference field="3" count="0" selected="0"/>
        </references>
      </pivotArea>
    </format>
    <format dxfId="99">
      <pivotArea dataOnly="0" labelOnly="1" outline="0" fieldPosition="0">
        <references count="4">
          <reference field="0" count="1" selected="0">
            <x v="24"/>
          </reference>
          <reference field="2" count="0" selected="0"/>
          <reference field="3" count="0" selected="0"/>
          <reference field="4" count="1">
            <x v="133"/>
          </reference>
        </references>
      </pivotArea>
    </format>
    <format dxfId="98">
      <pivotArea dataOnly="0" labelOnly="1" outline="0" fieldPosition="0">
        <references count="5">
          <reference field="0" count="1" selected="0">
            <x v="24"/>
          </reference>
          <reference field="2" count="0" selected="0"/>
          <reference field="3" count="0" selected="0"/>
          <reference field="4" count="1" selected="0">
            <x v="133"/>
          </reference>
          <reference field="6" count="1">
            <x v="53"/>
          </reference>
        </references>
      </pivotArea>
    </format>
    <format dxfId="97">
      <pivotArea type="all" dataOnly="0" outline="0" fieldPosition="0"/>
    </format>
    <format dxfId="96">
      <pivotArea dataOnly="0" labelOnly="1" outline="0" fieldPosition="0">
        <references count="3">
          <reference field="0" count="11">
            <x v="13"/>
            <x v="14"/>
            <x v="15"/>
            <x v="16"/>
            <x v="17"/>
            <x v="18"/>
            <x v="19"/>
            <x v="20"/>
            <x v="21"/>
            <x v="22"/>
            <x v="23"/>
          </reference>
          <reference field="2" count="0" selected="0"/>
          <reference field="3" count="0" selected="0"/>
        </references>
      </pivotArea>
    </format>
    <format dxfId="95">
      <pivotArea dataOnly="0" labelOnly="1" outline="0" fieldPosition="0">
        <references count="3">
          <reference field="0" count="11">
            <x v="13"/>
            <x v="14"/>
            <x v="15"/>
            <x v="16"/>
            <x v="17"/>
            <x v="18"/>
            <x v="19"/>
            <x v="20"/>
            <x v="21"/>
            <x v="22"/>
            <x v="23"/>
          </reference>
          <reference field="2" count="0" selected="0"/>
          <reference field="3" count="0" selected="0"/>
        </references>
      </pivotArea>
    </format>
    <format dxfId="94">
      <pivotArea type="all" dataOnly="0" outline="0" fieldPosition="0"/>
    </format>
    <format dxfId="93">
      <pivotArea dataOnly="0" labelOnly="1" outline="0" fieldPosition="0">
        <references count="1">
          <reference field="2" count="0"/>
        </references>
      </pivotArea>
    </format>
    <format dxfId="92">
      <pivotArea dataOnly="0" labelOnly="1" outline="0" fieldPosition="0">
        <references count="2">
          <reference field="2" count="0" selected="0"/>
          <reference field="3" count="0"/>
        </references>
      </pivotArea>
    </format>
    <format dxfId="91">
      <pivotArea dataOnly="0" labelOnly="1" outline="0" fieldPosition="0">
        <references count="3">
          <reference field="0" count="11">
            <x v="13"/>
            <x v="14"/>
            <x v="15"/>
            <x v="16"/>
            <x v="17"/>
            <x v="18"/>
            <x v="19"/>
            <x v="20"/>
            <x v="21"/>
            <x v="22"/>
            <x v="23"/>
          </reference>
          <reference field="2" count="0" selected="0"/>
          <reference field="3" count="0" selected="0"/>
        </references>
      </pivotArea>
    </format>
    <format dxfId="90">
      <pivotArea dataOnly="0" labelOnly="1" outline="0" fieldPosition="0">
        <references count="4">
          <reference field="0" count="1" selected="0">
            <x v="14"/>
          </reference>
          <reference field="2" count="0" selected="0"/>
          <reference field="3" count="0" selected="0"/>
          <reference field="4" count="1">
            <x v="52"/>
          </reference>
        </references>
      </pivotArea>
    </format>
    <format dxfId="89">
      <pivotArea dataOnly="0" labelOnly="1" outline="0" fieldPosition="0">
        <references count="4">
          <reference field="0" count="1" selected="0">
            <x v="16"/>
          </reference>
          <reference field="2" count="0" selected="0"/>
          <reference field="3" count="0" selected="0"/>
          <reference field="4" count="1">
            <x v="51"/>
          </reference>
        </references>
      </pivotArea>
    </format>
    <format dxfId="88">
      <pivotArea dataOnly="0" labelOnly="1" outline="0" fieldPosition="0">
        <references count="4">
          <reference field="0" count="1" selected="0">
            <x v="18"/>
          </reference>
          <reference field="2" count="0" selected="0"/>
          <reference field="3" count="0" selected="0"/>
          <reference field="4" count="1">
            <x v="171"/>
          </reference>
        </references>
      </pivotArea>
    </format>
    <format dxfId="87">
      <pivotArea dataOnly="0" labelOnly="1" outline="0" fieldPosition="0">
        <references count="4">
          <reference field="0" count="1" selected="0">
            <x v="20"/>
          </reference>
          <reference field="2" count="0" selected="0"/>
          <reference field="3" count="0" selected="0"/>
          <reference field="4" count="1">
            <x v="230"/>
          </reference>
        </references>
      </pivotArea>
    </format>
    <format dxfId="86">
      <pivotArea dataOnly="0" labelOnly="1" outline="0" fieldPosition="0">
        <references count="4">
          <reference field="0" count="1" selected="0">
            <x v="22"/>
          </reference>
          <reference field="2" count="0" selected="0"/>
          <reference field="3" count="0" selected="0"/>
          <reference field="4" count="1">
            <x v="138"/>
          </reference>
        </references>
      </pivotArea>
    </format>
    <format dxfId="85">
      <pivotArea dataOnly="0" labelOnly="1" outline="0" fieldPosition="0">
        <references count="5">
          <reference field="0" count="1" selected="0">
            <x v="14"/>
          </reference>
          <reference field="2" count="0" selected="0"/>
          <reference field="3" count="0" selected="0"/>
          <reference field="4" count="1" selected="0">
            <x v="52"/>
          </reference>
          <reference field="6" count="1">
            <x v="62"/>
          </reference>
        </references>
      </pivotArea>
    </format>
    <format dxfId="84">
      <pivotArea dataOnly="0" labelOnly="1" outline="0" fieldPosition="0">
        <references count="5">
          <reference field="0" count="1" selected="0">
            <x v="16"/>
          </reference>
          <reference field="2" count="0" selected="0"/>
          <reference field="3" count="0" selected="0"/>
          <reference field="4" count="1" selected="0">
            <x v="51"/>
          </reference>
          <reference field="6" count="1">
            <x v="80"/>
          </reference>
        </references>
      </pivotArea>
    </format>
    <format dxfId="83">
      <pivotArea dataOnly="0" labelOnly="1" outline="0" fieldPosition="0">
        <references count="5">
          <reference field="0" count="1" selected="0">
            <x v="18"/>
          </reference>
          <reference field="2" count="0" selected="0"/>
          <reference field="3" count="0" selected="0"/>
          <reference field="4" count="1" selected="0">
            <x v="171"/>
          </reference>
          <reference field="6" count="1">
            <x v="139"/>
          </reference>
        </references>
      </pivotArea>
    </format>
    <format dxfId="82">
      <pivotArea dataOnly="0" labelOnly="1" outline="0" fieldPosition="0">
        <references count="5">
          <reference field="0" count="1" selected="0">
            <x v="20"/>
          </reference>
          <reference field="2" count="0" selected="0"/>
          <reference field="3" count="0" selected="0"/>
          <reference field="4" count="1" selected="0">
            <x v="230"/>
          </reference>
          <reference field="6" count="1">
            <x v="76"/>
          </reference>
        </references>
      </pivotArea>
    </format>
    <format dxfId="81">
      <pivotArea dataOnly="0" labelOnly="1" outline="0" fieldPosition="0">
        <references count="5">
          <reference field="0" count="1" selected="0">
            <x v="22"/>
          </reference>
          <reference field="2" count="0" selected="0"/>
          <reference field="3" count="0" selected="0"/>
          <reference field="4" count="1" selected="0">
            <x v="138"/>
          </reference>
          <reference field="6" count="1">
            <x v="54"/>
          </reference>
        </references>
      </pivotArea>
    </format>
    <format dxfId="80">
      <pivotArea dataOnly="0" labelOnly="1" outline="0" fieldPosition="0">
        <references count="3">
          <reference field="0" count="1">
            <x v="0"/>
          </reference>
          <reference field="2" count="0" selected="0"/>
          <reference field="3" count="0" selected="0"/>
        </references>
      </pivotArea>
    </format>
    <format dxfId="79">
      <pivotArea dataOnly="0" labelOnly="1" outline="0" fieldPosition="0">
        <references count="4">
          <reference field="0" count="1" selected="0">
            <x v="0"/>
          </reference>
          <reference field="2" count="0" selected="0"/>
          <reference field="3" count="0" selected="0"/>
          <reference field="4" count="1">
            <x v="54"/>
          </reference>
        </references>
      </pivotArea>
    </format>
    <format dxfId="78">
      <pivotArea dataOnly="0" labelOnly="1" outline="0" fieldPosition="0">
        <references count="5">
          <reference field="0" count="1" selected="0">
            <x v="0"/>
          </reference>
          <reference field="2" count="0" selected="0"/>
          <reference field="3" count="0" selected="0"/>
          <reference field="4" count="1" selected="0">
            <x v="54"/>
          </reference>
          <reference field="6" count="1">
            <x v="69"/>
          </reference>
        </references>
      </pivotArea>
    </format>
    <format dxfId="77">
      <pivotArea dataOnly="0" labelOnly="1" outline="0" fieldPosition="0">
        <references count="3">
          <reference field="0" count="1">
            <x v="2"/>
          </reference>
          <reference field="2" count="0" selected="0"/>
          <reference field="3" count="0" selected="0"/>
        </references>
      </pivotArea>
    </format>
    <format dxfId="76">
      <pivotArea dataOnly="0" labelOnly="1" outline="0" fieldPosition="0">
        <references count="4">
          <reference field="0" count="1" selected="0">
            <x v="2"/>
          </reference>
          <reference field="2" count="0" selected="0"/>
          <reference field="3" count="0" selected="0"/>
          <reference field="4" count="1">
            <x v="32"/>
          </reference>
        </references>
      </pivotArea>
    </format>
    <format dxfId="75">
      <pivotArea dataOnly="0" labelOnly="1" outline="0" fieldPosition="0">
        <references count="5">
          <reference field="0" count="1" selected="0">
            <x v="2"/>
          </reference>
          <reference field="2" count="0" selected="0"/>
          <reference field="3" count="0" selected="0"/>
          <reference field="4" count="1" selected="0">
            <x v="32"/>
          </reference>
          <reference field="6" count="1">
            <x v="129"/>
          </reference>
        </references>
      </pivotArea>
    </format>
    <format dxfId="74">
      <pivotArea dataOnly="0" labelOnly="1" outline="0" fieldPosition="0">
        <references count="3">
          <reference field="0" count="1">
            <x v="4"/>
          </reference>
          <reference field="2" count="0" selected="0"/>
          <reference field="3" count="0" selected="0"/>
        </references>
      </pivotArea>
    </format>
    <format dxfId="73">
      <pivotArea dataOnly="0" labelOnly="1" outline="0" fieldPosition="0">
        <references count="4">
          <reference field="0" count="1" selected="0">
            <x v="4"/>
          </reference>
          <reference field="2" count="0" selected="0"/>
          <reference field="3" count="0" selected="0"/>
          <reference field="4" count="1">
            <x v="33"/>
          </reference>
        </references>
      </pivotArea>
    </format>
    <format dxfId="72">
      <pivotArea dataOnly="0" labelOnly="1" outline="0" fieldPosition="0">
        <references count="5">
          <reference field="0" count="1" selected="0">
            <x v="4"/>
          </reference>
          <reference field="2" count="0" selected="0"/>
          <reference field="3" count="0" selected="0"/>
          <reference field="4" count="1" selected="0">
            <x v="33"/>
          </reference>
          <reference field="6" count="1">
            <x v="43"/>
          </reference>
        </references>
      </pivotArea>
    </format>
    <format dxfId="71">
      <pivotArea dataOnly="0" labelOnly="1" outline="0" fieldPosition="0">
        <references count="3">
          <reference field="0" count="1">
            <x v="189"/>
          </reference>
          <reference field="2" count="0" selected="0"/>
          <reference field="3" count="0" selected="0"/>
        </references>
      </pivotArea>
    </format>
    <format dxfId="70">
      <pivotArea dataOnly="0" labelOnly="1" outline="0" fieldPosition="0">
        <references count="4">
          <reference field="0" count="1" selected="0">
            <x v="189"/>
          </reference>
          <reference field="2" count="0" selected="0"/>
          <reference field="3" count="0" selected="0"/>
          <reference field="4" count="1">
            <x v="183"/>
          </reference>
        </references>
      </pivotArea>
    </format>
    <format dxfId="69">
      <pivotArea dataOnly="0" labelOnly="1" outline="0" fieldPosition="0">
        <references count="5">
          <reference field="0" count="1" selected="0">
            <x v="189"/>
          </reference>
          <reference field="2" count="0" selected="0"/>
          <reference field="3" count="0" selected="0"/>
          <reference field="4" count="1" selected="0">
            <x v="183"/>
          </reference>
          <reference field="6" count="1">
            <x v="57"/>
          </reference>
        </references>
      </pivotArea>
    </format>
    <format dxfId="68">
      <pivotArea type="all" dataOnly="0" outline="0" fieldPosition="0"/>
    </format>
    <format dxfId="67">
      <pivotArea dataOnly="0" labelOnly="1" outline="0" fieldPosition="0">
        <references count="1">
          <reference field="2" count="0"/>
        </references>
      </pivotArea>
    </format>
    <format dxfId="66">
      <pivotArea dataOnly="0" labelOnly="1" outline="0" fieldPosition="0">
        <references count="2">
          <reference field="2" count="0" selected="0"/>
          <reference field="3" count="0"/>
        </references>
      </pivotArea>
    </format>
    <format dxfId="65">
      <pivotArea dataOnly="0" labelOnly="1" outline="0" fieldPosition="0">
        <references count="3">
          <reference field="0" count="11">
            <x v="13"/>
            <x v="14"/>
            <x v="15"/>
            <x v="16"/>
            <x v="17"/>
            <x v="18"/>
            <x v="19"/>
            <x v="20"/>
            <x v="21"/>
            <x v="22"/>
            <x v="23"/>
          </reference>
          <reference field="2" count="0" selected="0"/>
          <reference field="3" count="0" selected="0"/>
        </references>
      </pivotArea>
    </format>
    <format dxfId="64">
      <pivotArea dataOnly="0" labelOnly="1" outline="0" fieldPosition="0">
        <references count="4">
          <reference field="0" count="1" selected="0">
            <x v="14"/>
          </reference>
          <reference field="2" count="0" selected="0"/>
          <reference field="3" count="0" selected="0"/>
          <reference field="4" count="1">
            <x v="52"/>
          </reference>
        </references>
      </pivotArea>
    </format>
    <format dxfId="63">
      <pivotArea dataOnly="0" labelOnly="1" outline="0" fieldPosition="0">
        <references count="4">
          <reference field="0" count="1" selected="0">
            <x v="16"/>
          </reference>
          <reference field="2" count="0" selected="0"/>
          <reference field="3" count="0" selected="0"/>
          <reference field="4" count="1">
            <x v="51"/>
          </reference>
        </references>
      </pivotArea>
    </format>
    <format dxfId="62">
      <pivotArea dataOnly="0" labelOnly="1" outline="0" fieldPosition="0">
        <references count="4">
          <reference field="0" count="1" selected="0">
            <x v="18"/>
          </reference>
          <reference field="2" count="0" selected="0"/>
          <reference field="3" count="0" selected="0"/>
          <reference field="4" count="1">
            <x v="171"/>
          </reference>
        </references>
      </pivotArea>
    </format>
    <format dxfId="61">
      <pivotArea dataOnly="0" labelOnly="1" outline="0" fieldPosition="0">
        <references count="4">
          <reference field="0" count="1" selected="0">
            <x v="20"/>
          </reference>
          <reference field="2" count="0" selected="0"/>
          <reference field="3" count="0" selected="0"/>
          <reference field="4" count="1">
            <x v="230"/>
          </reference>
        </references>
      </pivotArea>
    </format>
    <format dxfId="60">
      <pivotArea dataOnly="0" labelOnly="1" outline="0" fieldPosition="0">
        <references count="4">
          <reference field="0" count="1" selected="0">
            <x v="22"/>
          </reference>
          <reference field="2" count="0" selected="0"/>
          <reference field="3" count="0" selected="0"/>
          <reference field="4" count="1">
            <x v="138"/>
          </reference>
        </references>
      </pivotArea>
    </format>
    <format dxfId="59">
      <pivotArea dataOnly="0" labelOnly="1" outline="0" fieldPosition="0">
        <references count="5">
          <reference field="0" count="1" selected="0">
            <x v="14"/>
          </reference>
          <reference field="2" count="0" selected="0"/>
          <reference field="3" count="0" selected="0"/>
          <reference field="4" count="1" selected="0">
            <x v="52"/>
          </reference>
          <reference field="6" count="1">
            <x v="62"/>
          </reference>
        </references>
      </pivotArea>
    </format>
    <format dxfId="58">
      <pivotArea dataOnly="0" labelOnly="1" outline="0" fieldPosition="0">
        <references count="5">
          <reference field="0" count="1" selected="0">
            <x v="16"/>
          </reference>
          <reference field="2" count="0" selected="0"/>
          <reference field="3" count="0" selected="0"/>
          <reference field="4" count="1" selected="0">
            <x v="51"/>
          </reference>
          <reference field="6" count="1">
            <x v="80"/>
          </reference>
        </references>
      </pivotArea>
    </format>
    <format dxfId="57">
      <pivotArea dataOnly="0" labelOnly="1" outline="0" fieldPosition="0">
        <references count="5">
          <reference field="0" count="1" selected="0">
            <x v="18"/>
          </reference>
          <reference field="2" count="0" selected="0"/>
          <reference field="3" count="0" selected="0"/>
          <reference field="4" count="1" selected="0">
            <x v="171"/>
          </reference>
          <reference field="6" count="1">
            <x v="139"/>
          </reference>
        </references>
      </pivotArea>
    </format>
    <format dxfId="56">
      <pivotArea dataOnly="0" labelOnly="1" outline="0" fieldPosition="0">
        <references count="5">
          <reference field="0" count="1" selected="0">
            <x v="20"/>
          </reference>
          <reference field="2" count="0" selected="0"/>
          <reference field="3" count="0" selected="0"/>
          <reference field="4" count="1" selected="0">
            <x v="230"/>
          </reference>
          <reference field="6" count="1">
            <x v="76"/>
          </reference>
        </references>
      </pivotArea>
    </format>
    <format dxfId="55">
      <pivotArea dataOnly="0" labelOnly="1" outline="0" fieldPosition="0">
        <references count="5">
          <reference field="0" count="1" selected="0">
            <x v="22"/>
          </reference>
          <reference field="2" count="0" selected="0"/>
          <reference field="3" count="0" selected="0"/>
          <reference field="4" count="1" selected="0">
            <x v="138"/>
          </reference>
          <reference field="6" count="1">
            <x v="54"/>
          </reference>
        </references>
      </pivotArea>
    </format>
    <format dxfId="54">
      <pivotArea dataOnly="0" labelOnly="1" outline="0" offset="IV1" fieldPosition="0">
        <references count="1">
          <reference field="2" count="0"/>
        </references>
      </pivotArea>
    </format>
    <format dxfId="53">
      <pivotArea dataOnly="0" labelOnly="1" outline="0" offset="IV1" fieldPosition="0">
        <references count="2">
          <reference field="2" count="0" selected="0"/>
          <reference field="3" count="0"/>
        </references>
      </pivotArea>
    </format>
    <format dxfId="52">
      <pivotArea dataOnly="0" labelOnly="1" outline="0" fieldPosition="0">
        <references count="3">
          <reference field="0" count="1">
            <x v="13"/>
          </reference>
          <reference field="2" count="0" selected="0"/>
          <reference field="3" count="0" selected="0"/>
        </references>
      </pivotArea>
    </format>
    <format dxfId="51">
      <pivotArea dataOnly="0" labelOnly="1" outline="0" fieldPosition="0">
        <references count="4">
          <reference field="0" count="1" selected="0">
            <x v="13"/>
          </reference>
          <reference field="2" count="0" selected="0"/>
          <reference field="3" count="0" selected="0"/>
          <reference field="4" count="1">
            <x v="15"/>
          </reference>
        </references>
      </pivotArea>
    </format>
    <format dxfId="50">
      <pivotArea dataOnly="0" labelOnly="1" outline="0" fieldPosition="0">
        <references count="5">
          <reference field="0" count="1" selected="0">
            <x v="13"/>
          </reference>
          <reference field="2" count="0" selected="0"/>
          <reference field="3" count="0" selected="0"/>
          <reference field="4" count="1" selected="0">
            <x v="15"/>
          </reference>
          <reference field="6" count="1">
            <x v="48"/>
          </reference>
        </references>
      </pivotArea>
    </format>
    <format dxfId="49">
      <pivotArea dataOnly="0" labelOnly="1" outline="0" offset="IV3" fieldPosition="0">
        <references count="1">
          <reference field="2" count="0"/>
        </references>
      </pivotArea>
    </format>
    <format dxfId="48">
      <pivotArea dataOnly="0" labelOnly="1" outline="0" offset="IV3" fieldPosition="0">
        <references count="2">
          <reference field="2" count="0" selected="0"/>
          <reference field="3" count="0"/>
        </references>
      </pivotArea>
    </format>
    <format dxfId="47">
      <pivotArea dataOnly="0" labelOnly="1" outline="0" fieldPosition="0">
        <references count="3">
          <reference field="0" count="1">
            <x v="15"/>
          </reference>
          <reference field="2" count="0" selected="0"/>
          <reference field="3" count="0" selected="0"/>
        </references>
      </pivotArea>
    </format>
    <format dxfId="46">
      <pivotArea dataOnly="0" labelOnly="1" outline="0" fieldPosition="0">
        <references count="4">
          <reference field="0" count="1" selected="0">
            <x v="15"/>
          </reference>
          <reference field="2" count="0" selected="0"/>
          <reference field="3" count="0" selected="0"/>
          <reference field="4" count="1">
            <x v="34"/>
          </reference>
        </references>
      </pivotArea>
    </format>
    <format dxfId="45">
      <pivotArea dataOnly="0" labelOnly="1" outline="0" fieldPosition="0">
        <references count="5">
          <reference field="0" count="1" selected="0">
            <x v="15"/>
          </reference>
          <reference field="2" count="0" selected="0"/>
          <reference field="3" count="0" selected="0"/>
          <reference field="4" count="1" selected="0">
            <x v="34"/>
          </reference>
          <reference field="6" count="1">
            <x v="55"/>
          </reference>
        </references>
      </pivotArea>
    </format>
    <format dxfId="44">
      <pivotArea dataOnly="0" labelOnly="1" outline="0" offset="IV5" fieldPosition="0">
        <references count="1">
          <reference field="2" count="0"/>
        </references>
      </pivotArea>
    </format>
    <format dxfId="43">
      <pivotArea dataOnly="0" labelOnly="1" outline="0" offset="IV5" fieldPosition="0">
        <references count="2">
          <reference field="2" count="0" selected="0"/>
          <reference field="3" count="0"/>
        </references>
      </pivotArea>
    </format>
    <format dxfId="42">
      <pivotArea dataOnly="0" labelOnly="1" outline="0" fieldPosition="0">
        <references count="3">
          <reference field="0" count="1">
            <x v="17"/>
          </reference>
          <reference field="2" count="0" selected="0"/>
          <reference field="3" count="0" selected="0"/>
        </references>
      </pivotArea>
    </format>
    <format dxfId="41">
      <pivotArea dataOnly="0" labelOnly="1" outline="0" fieldPosition="0">
        <references count="4">
          <reference field="0" count="1" selected="0">
            <x v="17"/>
          </reference>
          <reference field="2" count="0" selected="0"/>
          <reference field="3" count="0" selected="0"/>
          <reference field="4" count="1">
            <x v="28"/>
          </reference>
        </references>
      </pivotArea>
    </format>
    <format dxfId="40">
      <pivotArea dataOnly="0" labelOnly="1" outline="0" fieldPosition="0">
        <references count="5">
          <reference field="0" count="1" selected="0">
            <x v="17"/>
          </reference>
          <reference field="2" count="0" selected="0"/>
          <reference field="3" count="0" selected="0"/>
          <reference field="4" count="1" selected="0">
            <x v="28"/>
          </reference>
          <reference field="6" count="1">
            <x v="101"/>
          </reference>
        </references>
      </pivotArea>
    </format>
    <format dxfId="39">
      <pivotArea dataOnly="0" labelOnly="1" outline="0" offset="IV7" fieldPosition="0">
        <references count="1">
          <reference field="2" count="0"/>
        </references>
      </pivotArea>
    </format>
    <format dxfId="38">
      <pivotArea dataOnly="0" labelOnly="1" outline="0" offset="IV7" fieldPosition="0">
        <references count="2">
          <reference field="2" count="0" selected="0"/>
          <reference field="3" count="0"/>
        </references>
      </pivotArea>
    </format>
    <format dxfId="37">
      <pivotArea dataOnly="0" labelOnly="1" outline="0" fieldPosition="0">
        <references count="3">
          <reference field="0" count="1">
            <x v="19"/>
          </reference>
          <reference field="2" count="0" selected="0"/>
          <reference field="3" count="0" selected="0"/>
        </references>
      </pivotArea>
    </format>
    <format dxfId="36">
      <pivotArea dataOnly="0" labelOnly="1" outline="0" fieldPosition="0">
        <references count="4">
          <reference field="0" count="1" selected="0">
            <x v="19"/>
          </reference>
          <reference field="2" count="0" selected="0"/>
          <reference field="3" count="0" selected="0"/>
          <reference field="4" count="1">
            <x v="36"/>
          </reference>
        </references>
      </pivotArea>
    </format>
    <format dxfId="35">
      <pivotArea dataOnly="0" labelOnly="1" outline="0" fieldPosition="0">
        <references count="5">
          <reference field="0" count="1" selected="0">
            <x v="19"/>
          </reference>
          <reference field="2" count="0" selected="0"/>
          <reference field="3" count="0" selected="0"/>
          <reference field="4" count="1" selected="0">
            <x v="36"/>
          </reference>
          <reference field="6" count="1">
            <x v="161"/>
          </reference>
        </references>
      </pivotArea>
    </format>
    <format dxfId="34">
      <pivotArea dataOnly="0" labelOnly="1" outline="0" offset="IV9" fieldPosition="0">
        <references count="1">
          <reference field="2" count="0"/>
        </references>
      </pivotArea>
    </format>
    <format dxfId="33">
      <pivotArea dataOnly="0" labelOnly="1" outline="0" offset="IV9" fieldPosition="0">
        <references count="2">
          <reference field="2" count="0" selected="0"/>
          <reference field="3" count="0"/>
        </references>
      </pivotArea>
    </format>
    <format dxfId="32">
      <pivotArea dataOnly="0" labelOnly="1" outline="0" fieldPosition="0">
        <references count="3">
          <reference field="0" count="1">
            <x v="21"/>
          </reference>
          <reference field="2" count="0" selected="0"/>
          <reference field="3" count="0" selected="0"/>
        </references>
      </pivotArea>
    </format>
    <format dxfId="31">
      <pivotArea dataOnly="0" labelOnly="1" outline="0" fieldPosition="0">
        <references count="4">
          <reference field="0" count="1" selected="0">
            <x v="21"/>
          </reference>
          <reference field="2" count="0" selected="0"/>
          <reference field="3" count="0" selected="0"/>
          <reference field="4" count="1">
            <x v="27"/>
          </reference>
        </references>
      </pivotArea>
    </format>
    <format dxfId="30">
      <pivotArea dataOnly="0" labelOnly="1" outline="0" fieldPosition="0">
        <references count="5">
          <reference field="0" count="1" selected="0">
            <x v="21"/>
          </reference>
          <reference field="2" count="0" selected="0"/>
          <reference field="3" count="0" selected="0"/>
          <reference field="4" count="1" selected="0">
            <x v="27"/>
          </reference>
          <reference field="6" count="1">
            <x v="118"/>
          </reference>
        </references>
      </pivotArea>
    </format>
    <format dxfId="29">
      <pivotArea dataOnly="0" labelOnly="1" outline="0" offset="IV256" fieldPosition="0">
        <references count="1">
          <reference field="2" count="0"/>
        </references>
      </pivotArea>
    </format>
    <format dxfId="28">
      <pivotArea dataOnly="0" labelOnly="1" outline="0" offset="IV256" fieldPosition="0">
        <references count="2">
          <reference field="2" count="0" selected="0"/>
          <reference field="3" count="0"/>
        </references>
      </pivotArea>
    </format>
    <format dxfId="27">
      <pivotArea dataOnly="0" labelOnly="1" outline="0" fieldPosition="0">
        <references count="3">
          <reference field="0" count="1">
            <x v="23"/>
          </reference>
          <reference field="2" count="0" selected="0"/>
          <reference field="3" count="0" selected="0"/>
        </references>
      </pivotArea>
    </format>
    <format dxfId="26">
      <pivotArea dataOnly="0" labelOnly="1" outline="0" fieldPosition="0">
        <references count="4">
          <reference field="0" count="1" selected="0">
            <x v="23"/>
          </reference>
          <reference field="2" count="0" selected="0"/>
          <reference field="3" count="0" selected="0"/>
          <reference field="4" count="1">
            <x v="97"/>
          </reference>
        </references>
      </pivotArea>
    </format>
    <format dxfId="25">
      <pivotArea dataOnly="0" labelOnly="1" outline="0" fieldPosition="0">
        <references count="5">
          <reference field="0" count="1" selected="0">
            <x v="23"/>
          </reference>
          <reference field="2" count="0" selected="0"/>
          <reference field="3" count="0" selected="0"/>
          <reference field="4" count="1" selected="0">
            <x v="97"/>
          </reference>
          <reference field="6" count="1">
            <x v="80"/>
          </reference>
        </references>
      </pivotArea>
    </format>
  </formats>
  <pivotTableStyleInfo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10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2918FF9-BADE-4774-94BF-D1DC495E0F35}" name="chRatio" cacheId="8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 chartFormat="17">
  <location ref="E14:H23" firstHeaderRow="0" firstDataRow="1" firstDataCol="1"/>
  <pivotFields count="13">
    <pivotField showAll="0"/>
    <pivotField numFmtId="186" showAll="0">
      <items count="8">
        <item x="0"/>
        <item x="1"/>
        <item x="2"/>
        <item x="3"/>
        <item x="4"/>
        <item x="5"/>
        <item x="6"/>
        <item t="default"/>
      </items>
    </pivotField>
    <pivotField showAll="0"/>
    <pivotField numFmtId="187" showAll="0"/>
    <pivotField numFmtId="187" showAll="0"/>
    <pivotField numFmtId="187" showAll="0"/>
    <pivotField dataField="1" numFmtId="187" showAll="0"/>
    <pivotField dataField="1" numFmtId="187" showAll="0"/>
    <pivotField dataField="1" numFmtId="10" showAll="0"/>
    <pivotField numFmtId="22" showAll="0"/>
    <pivotField showAll="0"/>
    <pivotField axis="axisRow" showAll="0" sortType="descending">
      <items count="15">
        <item x="13"/>
        <item x="0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t="default"/>
      </items>
    </pivotField>
    <pivotField axis="axisRow" showAll="0" sortType="descending">
      <items count="5">
        <item x="2"/>
        <item x="1"/>
        <item x="3"/>
        <item x="0"/>
        <item t="default"/>
      </items>
    </pivotField>
  </pivotFields>
  <rowFields count="2">
    <field x="12"/>
    <field x="11"/>
  </rowFields>
  <rowItems count="9">
    <i>
      <x/>
    </i>
    <i r="1">
      <x v="12"/>
    </i>
    <i r="1">
      <x v="13"/>
    </i>
    <i>
      <x v="1"/>
    </i>
    <i r="1">
      <x v="2"/>
    </i>
    <i r="1">
      <x v="3"/>
    </i>
    <i r="1">
      <x v="4"/>
    </i>
    <i r="1">
      <x v="5"/>
    </i>
    <i r="1">
      <x v="6"/>
    </i>
  </rowItems>
  <colFields count="1">
    <field x="-2"/>
  </colFields>
  <colItems count="3">
    <i>
      <x/>
    </i>
    <i i="1">
      <x v="1"/>
    </i>
    <i i="2">
      <x v="2"/>
    </i>
  </colItems>
  <dataFields count="3">
    <dataField name="Consommations" fld="6" baseField="1" baseItem="4" numFmtId="173"/>
    <dataField name="CA HT" fld="7" baseField="1" baseItem="4" numFmtId="173"/>
    <dataField name="Ratios" fld="8" subtotal="average" baseField="12" baseItem="1" numFmtId="10"/>
  </dataFields>
  <formats count="1">
    <format dxfId="23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</format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TCD Ermitage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backgroundRefresh="0" refreshOnLoad="1" connectionId="1" xr16:uid="{DD2D48EE-A7EF-4576-86A3-EC4463C46677}" autoFormatId="16" applyNumberFormats="0" applyBorderFormats="0" applyFontFormats="0" applyPatternFormats="0" applyAlignmentFormats="0" applyWidthHeightFormats="0">
  <queryTableRefresh nextId="14">
    <queryTableFields count="13">
      <queryTableField id="1" name="Id_Article" tableColumnId="1"/>
      <queryTableField id="2" name="Id_Fournisseur" tableColumnId="2"/>
      <queryTableField id="3" name="Fournisseur" tableColumnId="3"/>
      <queryTableField id="4" name="Lieu" tableColumnId="4"/>
      <queryTableField id="5" name="Genre" tableColumnId="5"/>
      <queryTableField id="6" name="Designations" tableColumnId="6"/>
      <queryTableField id="7" name="Conditionnement" tableColumnId="7"/>
      <queryTableField id="8" name="Materiel" tableColumnId="8"/>
      <queryTableField id="9" name="Prix" tableColumnId="9"/>
      <queryTableField id="10" name="Date_Maj" tableColumnId="10"/>
      <queryTableField id="11" name="Code" tableColumnId="11"/>
      <queryTableField id="12" name="Unite" tableColumnId="12"/>
      <queryTableField id="13" name="Id_Conditionnement" tableColumnId="13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backgroundRefresh="0" refreshOnLoad="1" connectionId="3" xr16:uid="{6CC9E57D-9DEC-4B34-BF67-CC8F95D063AE}" autoFormatId="16" applyNumberFormats="0" applyBorderFormats="0" applyFontFormats="0" applyPatternFormats="0" applyAlignmentFormats="0" applyWidthHeightFormats="0">
  <queryTableRefresh nextId="15">
    <queryTableFields count="13">
      <queryTableField id="1" name="DateDoc" tableColumnId="1"/>
      <queryTableField id="2" name="Annee" tableColumnId="2"/>
      <queryTableField id="3" name="MoisAffiche" tableColumnId="3"/>
      <queryTableField id="4" name="TypeLigne" tableColumnId="4"/>
      <queryTableField id="5" name="Id_Fournisseur" tableColumnId="5"/>
      <queryTableField id="7" name="Nom_Fournisseur" tableColumnId="7"/>
      <queryTableField id="6" name="Montant" tableColumnId="6"/>
      <queryTableField id="9" name="SolidesCalc" tableColumnId="8"/>
      <queryTableField id="10" name="LiquidesCalc" tableColumnId="9"/>
      <queryTableField id="11" name="AlcoolsCalc" tableColumnId="10"/>
      <queryTableField id="12" name="Retro" tableColumnId="11"/>
      <queryTableField id="13" name="Autre" tableColumnId="12"/>
      <queryTableField id="14" name="CentPerso" tableColumnId="13"/>
    </queryTableFields>
  </queryTableRefresh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ate" xr10:uid="{A0719CA2-80C4-40FB-BF29-552464FBCDF9}" sourceName="Date">
  <pivotTables>
    <pivotTable tabId="162" name="Total/Fournisseur"/>
    <pivotTable tabId="162" name="Inventaire_MoisChoisi"/>
  </pivotTables>
  <data>
    <tabular pivotCacheId="212769955" sortOrder="descending">
      <items count="28">
        <i x="7" s="1"/>
        <i x="6"/>
        <i x="5" nd="1"/>
        <i x="1" nd="1"/>
        <i x="0" nd="1"/>
        <i x="4" nd="1"/>
        <i x="3" nd="1"/>
        <i x="2" nd="1"/>
        <i x="9" nd="1"/>
        <i x="25" nd="1"/>
        <i x="8" nd="1"/>
        <i x="24" nd="1"/>
        <i x="23" nd="1"/>
        <i x="22" nd="1"/>
        <i x="21" nd="1"/>
        <i x="20" nd="1"/>
        <i x="19" nd="1"/>
        <i x="18" nd="1"/>
        <i x="17" nd="1"/>
        <i x="16" nd="1"/>
        <i x="15" nd="1"/>
        <i x="26" nd="1"/>
        <i x="14" nd="1"/>
        <i x="13" nd="1"/>
        <i x="12" nd="1"/>
        <i x="11" nd="1"/>
        <i x="10" nd="1"/>
        <i x="27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1" xr10:uid="{1BC7843A-4B07-4C25-B5AA-23A19B5EF42B}" sourceName="Année">
  <pivotTables>
    <pivotTable tabId="162" name="Total/Fournisseur"/>
    <pivotTable tabId="162" name="Inventaire_MoisChoisi"/>
  </pivotTables>
  <data>
    <tabular pivotCacheId="212769955">
      <items count="4">
        <i x="1" s="1"/>
        <i x="3" nd="1"/>
        <i x="2" nd="1"/>
        <i x="0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Lieu" xr10:uid="{FD20D4D5-F9F5-4A92-A62F-F8EA18F029D9}" sourceName="Lieu">
  <pivotTables>
    <pivotTable tabId="165" name="Impression_Inv"/>
  </pivotTables>
  <data>
    <tabular pivotCacheId="601956075">
      <items count="7">
        <i x="6" s="1"/>
        <i x="0" nd="1"/>
        <i x="1" nd="1"/>
        <i x="2" nd="1"/>
        <i x="3" nd="1"/>
        <i x="4" nd="1"/>
        <i x="5" nd="1"/>
      </items>
    </tabular>
  </data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Genre" xr10:uid="{B176FB31-24A7-4A91-A739-58222FC6D010}" sourceName="Genre">
  <pivotTables>
    <pivotTable tabId="165" name="Impression_Inv"/>
  </pivotTables>
  <data>
    <tabular pivotCacheId="601956075">
      <items count="8">
        <i x="2" s="1"/>
        <i x="3"/>
        <i x="4"/>
        <i x="5"/>
        <i x="6"/>
        <i x="7"/>
        <i x="1"/>
        <i x="0" nd="1"/>
      </items>
    </tabular>
  </data>
</slicerCacheDefinition>
</file>

<file path=xl/slicerCaches/slicerCache5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ee" xr10:uid="{B00C5DF9-C4A1-4197-B4DC-9D7FD2C3C13E}" sourceName="Annee">
  <pivotTables>
    <pivotTable tabId="141" name="Factures par Fournisseur"/>
    <pivotTable tabId="141" name="Frais"/>
    <pivotTable tabId="141" name="Ca mensuel"/>
    <pivotTable tabId="141" name="Factures mensuelles"/>
  </pivotTables>
  <data>
    <tabular pivotCacheId="961090081" sortOrder="descending">
      <items count="2">
        <i x="1" s="1"/>
        <i x="0"/>
      </items>
    </tabular>
  </data>
</slicerCacheDefinition>
</file>

<file path=xl/slicerCaches/slicerCache6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Affiche" xr10:uid="{123B1142-A05C-4DA5-AECA-B1D15FE31CDE}" sourceName="MoisAffiche">
  <pivotTables>
    <pivotTable tabId="141" name="Factures par Fournisseur"/>
    <pivotTable tabId="141" name="Ca mensuel"/>
    <pivotTable tabId="141" name="Factures mensuelles"/>
  </pivotTables>
  <data>
    <tabular pivotCacheId="961090081" sortOrder="descending">
      <items count="10">
        <i x="9" s="1"/>
        <i x="8"/>
        <i x="7"/>
        <i x="6" nd="1"/>
        <i x="5" nd="1"/>
        <i x="4" nd="1"/>
        <i x="3" nd="1"/>
        <i x="2" nd="1"/>
        <i x="1" nd="1"/>
        <i x="0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nee" xr10:uid="{1A608FA7-A6B8-4659-83D6-DF95AF5505A9}" cache="Segment_Annee" caption="Annee" style="SlicerStyleLight6" rowHeight="241300"/>
  <slicer name="MoisAffiche" xr10:uid="{007D18A8-6A0B-493E-A1B7-A6EA0BB8A957}" cache="Segment_MoisAffiche" caption="MoisAffiche" showCaption="0" style="SlicerStyleLight6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Date" xr10:uid="{7F9D7579-49B3-4549-BE1F-4DD7B0D12FFA}" cache="Segment_Date" caption="Mois" showCaption="0" style="SlicerStyleLight6" rowHeight="241300"/>
  <slicer name="Année 1" xr10:uid="{8AD21300-B553-452F-ACEC-ED8FB184C0E6}" cache="Segment_Année1" caption="Année" showCaption="0" style="SlicerStyleLight6" rowHeight="241300"/>
</slicers>
</file>

<file path=xl/slicers/slicer3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Lieu" xr10:uid="{5410C4C6-22BA-4AF2-A480-300326C84F8F}" cache="Segment_Lieu" caption="Lieu" style="SlicerStyleOther1" rowHeight="241300"/>
  <slicer name="Genre" xr10:uid="{CF59D911-D716-446F-BBF8-6E74E78422FB}" cache="Segment_Genre" caption="Genre" style="SlicerStyleOther1" rowHeight="241300"/>
</slicers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6BF9904-4470-4C8E-87E3-0182459DA19C}" name="Catalogue" displayName="Catalogue" ref="A1:M234" tableType="queryTable" totalsRowShown="0">
  <autoFilter ref="A1:M234" xr:uid="{56BF9904-4470-4C8E-87E3-0182459DA19C}"/>
  <tableColumns count="13">
    <tableColumn id="1" xr3:uid="{74ED249A-5F02-4F46-823B-B3CC631F685F}" uniqueName="1" name="Id_Article" queryTableFieldId="1"/>
    <tableColumn id="2" xr3:uid="{77E4D84B-3D78-4139-84F2-42C0148123CB}" uniqueName="2" name="Id_Fournisseur" queryTableFieldId="2"/>
    <tableColumn id="3" xr3:uid="{82690D72-2089-4C41-8721-30F295975C47}" uniqueName="3" name="Fournisseur" queryTableFieldId="3" dataDxfId="22"/>
    <tableColumn id="4" xr3:uid="{486CAB9B-178E-430B-8627-161ECD973CD5}" uniqueName="4" name="Lieu" queryTableFieldId="4" dataDxfId="21"/>
    <tableColumn id="5" xr3:uid="{C7E12366-2FE3-4E10-9C74-BCB8A53BFA23}" uniqueName="5" name="Genre" queryTableFieldId="5" dataDxfId="20"/>
    <tableColumn id="6" xr3:uid="{545D474B-86D8-44DC-A7B3-F5E8CD28F829}" uniqueName="6" name="Designations" queryTableFieldId="6" dataDxfId="19"/>
    <tableColumn id="7" xr3:uid="{37CA0546-1E37-4A31-A2D8-5BE16856A0D5}" uniqueName="7" name="Conditionnement" queryTableFieldId="7" dataDxfId="18"/>
    <tableColumn id="8" xr3:uid="{939E6A65-5E5B-4158-99BC-B76F85034C8C}" uniqueName="8" name="Materiel" queryTableFieldId="8"/>
    <tableColumn id="9" xr3:uid="{4B898713-B3E8-447E-A423-79E005227086}" uniqueName="9" name="Prix" queryTableFieldId="9"/>
    <tableColumn id="10" xr3:uid="{FA73E648-EF30-4EB5-BA2E-A9D0131E7201}" uniqueName="10" name="Date_Maj" queryTableFieldId="10" dataDxfId="1"/>
    <tableColumn id="11" xr3:uid="{F1B4C0C0-C1D8-4B9A-AC98-1B4531F98684}" uniqueName="11" name="Code" queryTableFieldId="11" dataDxfId="17"/>
    <tableColumn id="12" xr3:uid="{312B2B61-D0ED-4BB7-98B2-C2F6754BF653}" uniqueName="12" name="Unite" queryTableFieldId="12" dataDxfId="16"/>
    <tableColumn id="13" xr3:uid="{0AD9EBA1-CFAE-492F-A5A9-D625F3E2244B}" uniqueName="13" name="Id_Conditionnement" queryTableFieldId="13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7" xr:uid="{3FF48B06-886B-4E2A-BBDA-039DA67ACA5F}" name="Table_Articles" displayName="Table_Articles" ref="A1:G255" totalsRowShown="0">
  <autoFilter ref="A1:G255" xr:uid="{3FF48B06-886B-4E2A-BBDA-039DA67ACA5F}"/>
  <tableColumns count="7">
    <tableColumn id="1" xr3:uid="{89FC1A9A-FAA9-4322-80FF-0961302E6FDF}" name="Id_Article"/>
    <tableColumn id="2" xr3:uid="{E0F6C26D-7AB4-4E76-AA13-E872DBAF9713}" name="Fournisseur"/>
    <tableColumn id="3" xr3:uid="{FC992FBA-90EA-476D-A2B3-82F02052B634}" name="Lieu"/>
    <tableColumn id="4" xr3:uid="{5A87A42F-C8DD-41BA-AF22-9D553877859A}" name="Genre"/>
    <tableColumn id="5" xr3:uid="{3F15F9FA-EAFE-48A2-9E4D-7EDB447B9A3A}" name="Designations"/>
    <tableColumn id="6" xr3:uid="{3D6F8374-B081-4154-AB05-D6BBE51943D1}" name="Materiel" dataDxfId="15"/>
    <tableColumn id="7" xr3:uid="{55E22EE2-A832-45E0-9723-D745B29F4FF4}" name="Prix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B3FDF3B-58BB-4EFB-A4C6-484625AF1222}" name="Tableau_bord" displayName="Tableau_bord" ref="A1:M408" tableType="queryTable" totalsRowShown="0">
  <autoFilter ref="A1:M408" xr:uid="{7B3FDF3B-58BB-4EFB-A4C6-484625AF1222}"/>
  <tableColumns count="13">
    <tableColumn id="1" xr3:uid="{9B20C75F-2558-412F-AC83-D8A3141A1EC7}" uniqueName="1" name="DateDoc" queryTableFieldId="1" dataDxfId="0"/>
    <tableColumn id="2" xr3:uid="{45613408-DD06-4B2F-84F9-C22D03DDF86C}" uniqueName="2" name="Annee" queryTableFieldId="2"/>
    <tableColumn id="3" xr3:uid="{AC8D1CBB-4FD5-48F0-A59D-FB0CE2371761}" uniqueName="3" name="MoisAffiche" queryTableFieldId="3" dataDxfId="14"/>
    <tableColumn id="4" xr3:uid="{6004E1C4-982C-447F-A1BF-4E36C1617186}" uniqueName="4" name="TypeLigne" queryTableFieldId="4" dataDxfId="13"/>
    <tableColumn id="5" xr3:uid="{0CC95E22-3913-489F-836D-FDCC7089DC78}" uniqueName="5" name="Id_Fournisseur" queryTableFieldId="5"/>
    <tableColumn id="7" xr3:uid="{E51E9171-0A05-4BB8-A753-2DDE55C202FF}" uniqueName="7" name="Nom_Fournisseur" queryTableFieldId="7" dataDxfId="12"/>
    <tableColumn id="6" xr3:uid="{9C8A0576-5A90-4AC3-B638-A7B0DDF55BF4}" uniqueName="6" name="Montant" queryTableFieldId="6"/>
    <tableColumn id="8" xr3:uid="{974B0310-19C1-4D86-BB01-32BD9BB6E473}" uniqueName="8" name="SolidesCalc" queryTableFieldId="9"/>
    <tableColumn id="9" xr3:uid="{95B38770-85D7-4896-9B32-6F1D1A180F14}" uniqueName="9" name="LiquidesCalc" queryTableFieldId="10"/>
    <tableColumn id="10" xr3:uid="{9A8BCEBD-745B-46F3-8BCE-E49A170F6CCA}" uniqueName="10" name="AlcoolsCalc" queryTableFieldId="11"/>
    <tableColumn id="11" xr3:uid="{3474211D-05F6-43BF-B3C7-B520C727595E}" uniqueName="11" name="Retro" queryTableFieldId="12"/>
    <tableColumn id="12" xr3:uid="{AD40F8E4-BE0C-465B-8C23-EBEF007F4930}" uniqueName="12" name="Autre" queryTableFieldId="13"/>
    <tableColumn id="13" xr3:uid="{5F02EF05-D413-4854-A51C-9D760B1D8361}" uniqueName="13" name="CentPerso" queryTableFieldId="14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A4A7F990-48D2-4F5F-A13F-8FC989D28964}" name="Table_Inventaire" displayName="Table_Inventaire" ref="A1:K1093" totalsRowShown="0">
  <autoFilter ref="A1:K1093" xr:uid="{A4A7F990-48D2-4F5F-A13F-8FC989D28964}"/>
  <tableColumns count="11">
    <tableColumn id="1" xr3:uid="{5FB711B1-896A-4C98-8437-972C6012CF00}" name="Lieu"/>
    <tableColumn id="2" xr3:uid="{C43DAC18-3E30-4694-AD83-F91D63D4032D}" name="Genre"/>
    <tableColumn id="3" xr3:uid="{9E36A23C-6594-49C9-B054-3C4AAF5D2637}" name="Fournisseur"/>
    <tableColumn id="4" xr3:uid="{D0B95E31-CE23-47EE-B0ED-9028891E13AC}" name="Designations"/>
    <tableColumn id="5" xr3:uid="{7EBAF03C-E36C-420B-9E37-6ABDB8DAAACB}" name="Materiel"/>
    <tableColumn id="6" xr3:uid="{C7CAF11D-CA85-4CD1-BA9B-E716E43696B6}" name="Référence"/>
    <tableColumn id="7" xr3:uid="{38D025A5-06CB-49B4-8CAC-DA9D4E0C32E2}" name="Quantité"/>
    <tableColumn id="8" xr3:uid="{410B8F09-C3F4-49DF-8B80-54CA9C6B5E68}" name="Prix"/>
    <tableColumn id="9" xr3:uid="{C6E347E3-28A9-404C-B63A-AAEB29E38F1D}" name="Date" dataDxfId="11"/>
    <tableColumn id="10" xr3:uid="{3D4FB5CA-623B-494A-8B3C-FC8CF148B917}" name="Total" dataDxfId="10">
      <calculatedColumnFormula>G2*H2</calculatedColumnFormula>
    </tableColumn>
    <tableColumn id="11" xr3:uid="{1DAAD770-BFFD-4D7B-A91C-625A3442E911}" name="Année">
      <calculatedColumnFormula>YEAR(I2)</calculatedColumnFormula>
    </tableColumn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A47C7817-4436-46E0-9124-AA117AE894A1}" name="tHistoriqueRatio" displayName="tHistoriqueRatio" ref="A1:K8" totalsRowShown="0">
  <autoFilter ref="A1:K8" xr:uid="{A47C7817-4436-46E0-9124-AA117AE894A1}"/>
  <tableColumns count="11">
    <tableColumn id="1" xr3:uid="{92C037EE-71B0-4A48-BAB7-4B8B4E3321D7}" name="Site"/>
    <tableColumn id="2" xr3:uid="{0209D3F2-E55A-4940-A1D0-B58C5FF300A6}" name="Mois" dataDxfId="9"/>
    <tableColumn id="3" xr3:uid="{70C6CD76-D4A0-40FA-A43C-1AC60A071F48}" name="MoisTexte"/>
    <tableColumn id="4" xr3:uid="{EA1CC27C-52F4-404A-9FEB-736A8AD50C92}" name="Invent_Debut" dataDxfId="8"/>
    <tableColumn id="5" xr3:uid="{B3503AA1-C9BA-42F0-B689-0AE093839E25}" name="Achats" dataDxfId="7"/>
    <tableColumn id="6" xr3:uid="{DE5DDC60-DBE6-4F5B-B826-90B1FE544774}" name="Invent_Fin" dataDxfId="6"/>
    <tableColumn id="7" xr3:uid="{044941FE-8EDC-43BD-A73D-32BC2EBF36F8}" name="Conso" dataDxfId="5"/>
    <tableColumn id="8" xr3:uid="{EC40770E-5DD4-4815-A005-925D2712AFEE}" name="CA" dataDxfId="4"/>
    <tableColumn id="9" xr3:uid="{1B84CBFF-A8C8-491B-959B-FFA4169BAA3F}" name="CostPct" dataDxfId="3"/>
    <tableColumn id="10" xr3:uid="{726D70AD-F2A4-4653-A696-751218B688CE}" name="Date_MAJ"/>
    <tableColumn id="11" xr3:uid="{8FFEB180-B522-4C4F-BE8F-5C2FADA86581}" name="Key" dataDxfId="2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rtlCol="0" anchor="ctr" upright="1"/>
      <a:lstStyle>
        <a:defPPr algn="ctr">
          <a:defRPr sz="1200" i="1">
            <a:solidFill>
              <a:schemeClr val="bg1"/>
            </a:solidFill>
          </a:defRPr>
        </a:defPPr>
      </a:lstStyle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microsoft.com/office/2007/relationships/slicer" Target="../slicers/slicer1.xml"/><Relationship Id="rId3" Type="http://schemas.openxmlformats.org/officeDocument/2006/relationships/pivotTable" Target="../pivotTables/pivotTable3.xml"/><Relationship Id="rId7" Type="http://schemas.openxmlformats.org/officeDocument/2006/relationships/vmlDrawing" Target="../drawings/vmlDrawing1.v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pivotTable" Target="../pivotTables/pivotTable4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pivotTable" Target="../pivotTables/pivotTable7.xml"/><Relationship Id="rId7" Type="http://schemas.openxmlformats.org/officeDocument/2006/relationships/control" Target="../activeX/activeX1.xml"/><Relationship Id="rId2" Type="http://schemas.openxmlformats.org/officeDocument/2006/relationships/pivotTable" Target="../pivotTables/pivotTable6.xml"/><Relationship Id="rId1" Type="http://schemas.openxmlformats.org/officeDocument/2006/relationships/pivotTable" Target="../pivotTables/pivotTable5.xml"/><Relationship Id="rId6" Type="http://schemas.openxmlformats.org/officeDocument/2006/relationships/vmlDrawing" Target="../drawings/vmlDrawing2.vm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Relationship Id="rId9" Type="http://schemas.microsoft.com/office/2007/relationships/slicer" Target="../slicers/slicer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8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9.xml"/><Relationship Id="rId4" Type="http://schemas.microsoft.com/office/2007/relationships/slicer" Target="../slicers/slicer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openxmlformats.org/officeDocument/2006/relationships/pivotTable" Target="../pivotTables/pivotTable10.xml"/><Relationship Id="rId4" Type="http://schemas.openxmlformats.org/officeDocument/2006/relationships/vmlDrawing" Target="../drawings/vmlDrawing3.v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drawing" Target="../drawings/drawing7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BAB6-B99A-45CE-9481-7F9B4A56282A}">
  <sheetPr codeName="Feuil1">
    <pageSetUpPr fitToPage="1"/>
  </sheetPr>
  <dimension ref="A1:V2227"/>
  <sheetViews>
    <sheetView showGridLines="0" showRowColHeaders="0" tabSelected="1" zoomScaleNormal="100" workbookViewId="0">
      <pane ySplit="1" topLeftCell="A2" activePane="bottomLeft" state="frozen"/>
      <selection pane="bottomLeft" activeCell="I29" sqref="I29"/>
    </sheetView>
  </sheetViews>
  <sheetFormatPr baseColWidth="10" defaultRowHeight="15"/>
  <cols>
    <col min="1" max="2" width="16.7109375" customWidth="1"/>
    <col min="3" max="3" width="19.5703125" customWidth="1"/>
    <col min="4" max="4" width="23.140625" customWidth="1"/>
    <col min="5" max="5" width="4.7109375" customWidth="1"/>
    <col min="6" max="6" width="21" bestFit="1" customWidth="1"/>
    <col min="7" max="7" width="19.140625" style="1" bestFit="1" customWidth="1"/>
    <col min="8" max="8" width="4.7109375" customWidth="1"/>
    <col min="9" max="9" width="21" style="1" bestFit="1" customWidth="1"/>
    <col min="10" max="10" width="11.42578125" bestFit="1" customWidth="1"/>
    <col min="11" max="11" width="4" customWidth="1"/>
    <col min="12" max="12" width="14.5703125" customWidth="1"/>
    <col min="13" max="18" width="10.7109375" customWidth="1"/>
    <col min="19" max="21" width="13.7109375" customWidth="1"/>
    <col min="22" max="22" width="20" customWidth="1"/>
    <col min="23" max="35" width="18.7109375" customWidth="1"/>
    <col min="36" max="44" width="3" bestFit="1" customWidth="1"/>
    <col min="45" max="45" width="12.5703125" bestFit="1" customWidth="1"/>
  </cols>
  <sheetData>
    <row r="1" spans="1:22" ht="48" customHeight="1">
      <c r="A1" s="104" t="s">
        <v>306</v>
      </c>
      <c r="B1" s="99" t="s">
        <v>353</v>
      </c>
      <c r="C1" s="100" t="s">
        <v>385</v>
      </c>
      <c r="D1" s="101"/>
      <c r="E1" s="102"/>
      <c r="F1" s="102"/>
      <c r="G1" s="103"/>
      <c r="H1" s="102"/>
      <c r="I1" s="103"/>
      <c r="J1" s="102"/>
      <c r="K1" s="102"/>
      <c r="L1" s="102"/>
      <c r="M1" s="102"/>
      <c r="N1" s="102"/>
      <c r="O1" s="102"/>
      <c r="P1" s="102"/>
      <c r="Q1" s="102"/>
      <c r="R1" s="102"/>
      <c r="T1" s="25"/>
      <c r="U1" s="26"/>
      <c r="V1" s="10" t="str">
        <f>"Versio"</f>
        <v>Versio</v>
      </c>
    </row>
    <row r="2" spans="1:22">
      <c r="A2" s="4"/>
      <c r="B2" s="4"/>
      <c r="C2" s="4"/>
    </row>
    <row r="3" spans="1:22">
      <c r="A3" s="4"/>
      <c r="B3" s="4"/>
      <c r="C3" s="4"/>
    </row>
    <row r="4" spans="1:22">
      <c r="A4" s="4"/>
      <c r="B4" s="4"/>
      <c r="C4" s="4"/>
    </row>
    <row r="5" spans="1:22">
      <c r="A5" s="4"/>
      <c r="B5" s="4"/>
      <c r="C5" s="4"/>
    </row>
    <row r="6" spans="1:22">
      <c r="A6" s="4"/>
      <c r="B6" s="4"/>
      <c r="C6" s="4"/>
    </row>
    <row r="7" spans="1:22">
      <c r="A7" s="4"/>
      <c r="B7" s="4"/>
      <c r="C7" s="4"/>
    </row>
    <row r="8" spans="1:22">
      <c r="A8" s="4"/>
      <c r="B8" s="4"/>
      <c r="C8" s="4"/>
    </row>
    <row r="9" spans="1:22">
      <c r="A9" s="4"/>
      <c r="B9" s="4"/>
      <c r="C9" s="4"/>
    </row>
    <row r="10" spans="1:22">
      <c r="A10" s="4"/>
      <c r="B10" s="4"/>
      <c r="C10" s="4"/>
    </row>
    <row r="11" spans="1:22">
      <c r="A11" s="4"/>
      <c r="B11" s="4"/>
      <c r="C11" s="4"/>
    </row>
    <row r="12" spans="1:22">
      <c r="A12" s="4"/>
      <c r="B12" s="4"/>
      <c r="C12" s="4"/>
    </row>
    <row r="13" spans="1:22">
      <c r="A13" s="4"/>
      <c r="B13" s="4"/>
    </row>
    <row r="14" spans="1:22">
      <c r="A14" s="4"/>
      <c r="B14" s="4"/>
      <c r="G14"/>
      <c r="I14"/>
    </row>
    <row r="15" spans="1:22">
      <c r="A15" s="4"/>
      <c r="B15" s="4"/>
      <c r="C15" s="141" t="s">
        <v>412</v>
      </c>
      <c r="D15" s="141"/>
      <c r="E15" s="141"/>
      <c r="F15" s="141"/>
      <c r="G15" s="141"/>
      <c r="H15" s="141"/>
      <c r="I15" s="141"/>
      <c r="J15" s="141"/>
      <c r="K15" s="141"/>
      <c r="L15" s="141"/>
      <c r="M15" s="141"/>
      <c r="N15" s="141"/>
      <c r="O15" s="141"/>
      <c r="P15" s="141"/>
      <c r="Q15" s="141"/>
      <c r="R15" s="141"/>
    </row>
    <row r="16" spans="1:22">
      <c r="A16" s="4"/>
      <c r="B16" s="4"/>
      <c r="C16" s="127"/>
      <c r="D16" s="127"/>
      <c r="E16" s="127"/>
      <c r="F16" s="127"/>
      <c r="G16" s="127"/>
      <c r="H16" s="127"/>
      <c r="I16" s="127"/>
      <c r="J16" s="127"/>
      <c r="K16" s="127"/>
      <c r="L16" s="127"/>
      <c r="M16" s="127"/>
      <c r="N16" s="127"/>
      <c r="O16" s="127"/>
      <c r="P16" s="127"/>
      <c r="Q16" s="127"/>
    </row>
    <row r="17" spans="1:18">
      <c r="A17" s="4"/>
      <c r="B17" s="4"/>
      <c r="C17" s="116" t="s">
        <v>348</v>
      </c>
      <c r="F17" s="116" t="s">
        <v>347</v>
      </c>
      <c r="G17"/>
      <c r="I17" s="116" t="s">
        <v>343</v>
      </c>
      <c r="M17" s="1" t="s">
        <v>237</v>
      </c>
      <c r="N17" s="1" t="s">
        <v>238</v>
      </c>
      <c r="O17" s="1" t="s">
        <v>232</v>
      </c>
      <c r="P17" s="1" t="s">
        <v>341</v>
      </c>
      <c r="Q17" s="1" t="s">
        <v>344</v>
      </c>
      <c r="R17" s="1" t="s">
        <v>342</v>
      </c>
    </row>
    <row r="18" spans="1:18">
      <c r="A18" s="4"/>
      <c r="B18" s="4"/>
      <c r="D18" t="s">
        <v>337</v>
      </c>
      <c r="G18" t="s">
        <v>337</v>
      </c>
      <c r="I18"/>
      <c r="J18" t="s">
        <v>336</v>
      </c>
      <c r="L18" s="3" t="s">
        <v>345</v>
      </c>
      <c r="M18" s="2">
        <v>821.53</v>
      </c>
      <c r="N18" s="2">
        <v>43.68</v>
      </c>
      <c r="O18" s="2">
        <v>221.17000000000002</v>
      </c>
      <c r="P18" s="2">
        <v>0</v>
      </c>
      <c r="Q18" s="2">
        <v>3102.45</v>
      </c>
      <c r="R18" s="2">
        <v>263.04000000000002</v>
      </c>
    </row>
    <row r="19" spans="1:18">
      <c r="A19" s="4"/>
      <c r="B19" s="4"/>
      <c r="C19" s="3" t="s">
        <v>213</v>
      </c>
      <c r="D19" s="2">
        <v>743.32</v>
      </c>
      <c r="F19" s="136">
        <v>46085</v>
      </c>
      <c r="G19" s="2">
        <v>1092.42</v>
      </c>
      <c r="I19" s="118">
        <v>46084</v>
      </c>
      <c r="J19" s="2">
        <v>112.9</v>
      </c>
      <c r="L19" s="117" t="s">
        <v>398</v>
      </c>
      <c r="M19" s="2">
        <v>0</v>
      </c>
      <c r="N19" s="2">
        <v>0</v>
      </c>
      <c r="O19" s="2">
        <v>0</v>
      </c>
      <c r="P19" s="2">
        <v>0</v>
      </c>
      <c r="Q19" s="2">
        <v>685.6</v>
      </c>
      <c r="R19" s="2">
        <v>0</v>
      </c>
    </row>
    <row r="20" spans="1:18">
      <c r="A20" s="4"/>
      <c r="B20" s="4"/>
      <c r="C20" s="3" t="s">
        <v>16</v>
      </c>
      <c r="D20" s="2">
        <v>1092.42</v>
      </c>
      <c r="F20" s="117" t="s">
        <v>16</v>
      </c>
      <c r="G20" s="2">
        <v>1092.42</v>
      </c>
      <c r="I20" s="118">
        <v>46083</v>
      </c>
      <c r="J20" s="2">
        <v>167.37</v>
      </c>
      <c r="L20" s="117" t="s">
        <v>386</v>
      </c>
      <c r="M20" s="2">
        <v>472.15000000000003</v>
      </c>
      <c r="N20" s="2">
        <v>38.67</v>
      </c>
      <c r="O20" s="2">
        <v>185.91000000000003</v>
      </c>
      <c r="P20" s="2">
        <v>0</v>
      </c>
      <c r="Q20" s="2">
        <v>647.29</v>
      </c>
      <c r="R20" s="2">
        <v>0</v>
      </c>
    </row>
    <row r="21" spans="1:18">
      <c r="A21" s="4"/>
      <c r="B21" s="4"/>
      <c r="C21" s="3" t="s">
        <v>0</v>
      </c>
      <c r="D21" s="2">
        <v>1835.7400000000002</v>
      </c>
      <c r="F21" s="136">
        <v>46083</v>
      </c>
      <c r="G21" s="2">
        <v>743.32</v>
      </c>
      <c r="I21" s="118">
        <v>46082</v>
      </c>
      <c r="J21" s="2">
        <v>1</v>
      </c>
      <c r="L21" s="117" t="s">
        <v>346</v>
      </c>
      <c r="M21" s="2">
        <v>349.38</v>
      </c>
      <c r="N21" s="2">
        <v>5.01</v>
      </c>
      <c r="O21" s="2">
        <v>35.26</v>
      </c>
      <c r="P21" s="2">
        <v>0</v>
      </c>
      <c r="Q21" s="2">
        <v>1769.56</v>
      </c>
      <c r="R21" s="2">
        <v>263.04000000000002</v>
      </c>
    </row>
    <row r="22" spans="1:18">
      <c r="A22" s="4"/>
      <c r="B22" s="4"/>
      <c r="F22" s="117" t="s">
        <v>213</v>
      </c>
      <c r="G22" s="2">
        <v>743.32</v>
      </c>
      <c r="I22" s="118" t="s">
        <v>0</v>
      </c>
      <c r="J22" s="2">
        <v>281.27</v>
      </c>
    </row>
    <row r="23" spans="1:18">
      <c r="A23" s="12"/>
      <c r="B23" s="4"/>
      <c r="G23"/>
      <c r="I23"/>
    </row>
    <row r="24" spans="1:18">
      <c r="A24" s="4"/>
      <c r="B24" s="4"/>
      <c r="G24"/>
      <c r="I24"/>
    </row>
    <row r="25" spans="1:18">
      <c r="A25" s="4"/>
      <c r="B25" s="4"/>
      <c r="G25"/>
      <c r="I25"/>
    </row>
    <row r="26" spans="1:18">
      <c r="A26" s="4"/>
      <c r="B26" s="4"/>
      <c r="G26"/>
      <c r="I26"/>
    </row>
    <row r="27" spans="1:18">
      <c r="A27" s="4"/>
      <c r="B27" s="4"/>
      <c r="G27"/>
      <c r="I27"/>
    </row>
    <row r="28" spans="1:18">
      <c r="A28" s="4"/>
      <c r="B28" s="4"/>
      <c r="G28"/>
      <c r="I28"/>
    </row>
    <row r="29" spans="1:18">
      <c r="A29" s="4"/>
      <c r="B29" s="4"/>
      <c r="G29"/>
      <c r="I29"/>
    </row>
    <row r="30" spans="1:18">
      <c r="A30" s="4"/>
      <c r="B30" s="4"/>
      <c r="G30"/>
      <c r="I30"/>
    </row>
    <row r="31" spans="1:18">
      <c r="A31" s="4"/>
      <c r="B31" s="4"/>
      <c r="G31"/>
      <c r="I31"/>
    </row>
    <row r="32" spans="1:18">
      <c r="A32" s="4"/>
      <c r="B32" s="4"/>
      <c r="G32"/>
      <c r="I32"/>
    </row>
    <row r="33" spans="1:9">
      <c r="A33" s="4"/>
      <c r="B33" s="4"/>
      <c r="G33"/>
      <c r="I33"/>
    </row>
    <row r="34" spans="1:9">
      <c r="A34" s="4"/>
      <c r="B34" s="4"/>
      <c r="G34"/>
      <c r="I34"/>
    </row>
    <row r="35" spans="1:9">
      <c r="A35" s="4"/>
      <c r="B35" s="4"/>
      <c r="G35"/>
      <c r="I35"/>
    </row>
    <row r="36" spans="1:9">
      <c r="A36" s="4"/>
      <c r="B36" s="4"/>
      <c r="G36"/>
      <c r="I36"/>
    </row>
    <row r="37" spans="1:9">
      <c r="A37" s="4"/>
      <c r="B37" s="4"/>
      <c r="G37"/>
      <c r="I37"/>
    </row>
    <row r="38" spans="1:9">
      <c r="A38" s="4"/>
      <c r="B38" s="4"/>
      <c r="G38"/>
      <c r="I38"/>
    </row>
    <row r="39" spans="1:9">
      <c r="A39" s="4"/>
      <c r="B39" s="4"/>
      <c r="G39"/>
      <c r="I39"/>
    </row>
    <row r="40" spans="1:9">
      <c r="A40" s="4"/>
      <c r="B40" s="4"/>
      <c r="G40"/>
      <c r="I40"/>
    </row>
    <row r="41" spans="1:9">
      <c r="A41" s="4"/>
      <c r="B41" s="4"/>
      <c r="G41"/>
      <c r="I41"/>
    </row>
    <row r="42" spans="1:9">
      <c r="A42" s="4"/>
      <c r="B42" s="4"/>
      <c r="G42"/>
      <c r="I42"/>
    </row>
    <row r="43" spans="1:9">
      <c r="A43" s="4"/>
      <c r="B43" s="4"/>
      <c r="G43"/>
      <c r="I43"/>
    </row>
    <row r="44" spans="1:9">
      <c r="A44" s="4"/>
      <c r="B44" s="4"/>
      <c r="G44"/>
      <c r="I44"/>
    </row>
    <row r="45" spans="1:9">
      <c r="A45" s="4"/>
      <c r="B45" s="4"/>
      <c r="G45"/>
      <c r="I45"/>
    </row>
    <row r="46" spans="1:9">
      <c r="A46" s="4"/>
      <c r="B46" s="4"/>
      <c r="G46"/>
      <c r="I46"/>
    </row>
    <row r="47" spans="1:9">
      <c r="A47" s="4"/>
      <c r="B47" s="4"/>
      <c r="G47"/>
      <c r="I47"/>
    </row>
    <row r="48" spans="1:9">
      <c r="A48" s="4"/>
      <c r="B48" s="4"/>
      <c r="G48"/>
      <c r="I48"/>
    </row>
    <row r="49" spans="1:9">
      <c r="A49" s="4"/>
      <c r="B49" s="4"/>
      <c r="G49"/>
      <c r="I49"/>
    </row>
    <row r="50" spans="1:9">
      <c r="A50" s="4"/>
      <c r="B50" s="4"/>
      <c r="G50"/>
      <c r="I50"/>
    </row>
    <row r="51" spans="1:9">
      <c r="A51" s="4"/>
      <c r="B51" s="4"/>
      <c r="G51"/>
      <c r="I51"/>
    </row>
    <row r="52" spans="1:9">
      <c r="A52" s="4"/>
      <c r="B52" s="4"/>
      <c r="G52"/>
      <c r="I52"/>
    </row>
    <row r="53" spans="1:9">
      <c r="A53" s="4"/>
      <c r="B53" s="4"/>
      <c r="G53"/>
      <c r="I53"/>
    </row>
    <row r="54" spans="1:9">
      <c r="A54" s="4"/>
      <c r="B54" s="4"/>
      <c r="G54"/>
      <c r="I54"/>
    </row>
    <row r="55" spans="1:9">
      <c r="G55"/>
      <c r="I55"/>
    </row>
    <row r="56" spans="1:9">
      <c r="A56" s="4"/>
      <c r="B56" s="4"/>
      <c r="G56"/>
      <c r="I56"/>
    </row>
    <row r="57" spans="1:9">
      <c r="A57" s="4"/>
      <c r="B57" s="4"/>
      <c r="G57"/>
      <c r="I57"/>
    </row>
    <row r="58" spans="1:9">
      <c r="A58" s="4"/>
      <c r="B58" s="4"/>
      <c r="G58"/>
      <c r="I58"/>
    </row>
    <row r="59" spans="1:9">
      <c r="A59" s="4"/>
      <c r="B59" s="4"/>
      <c r="G59"/>
      <c r="I59"/>
    </row>
    <row r="60" spans="1:9">
      <c r="G60"/>
      <c r="I60"/>
    </row>
    <row r="61" spans="1:9">
      <c r="G61"/>
      <c r="I61"/>
    </row>
    <row r="62" spans="1:9">
      <c r="G62"/>
      <c r="I62"/>
    </row>
    <row r="63" spans="1:9">
      <c r="G63"/>
      <c r="I63"/>
    </row>
    <row r="64" spans="1:9">
      <c r="G64"/>
      <c r="I64"/>
    </row>
    <row r="65" spans="7:9">
      <c r="G65"/>
      <c r="I65"/>
    </row>
    <row r="66" spans="7:9">
      <c r="G66"/>
      <c r="I66"/>
    </row>
    <row r="67" spans="7:9">
      <c r="G67"/>
      <c r="I67"/>
    </row>
    <row r="68" spans="7:9">
      <c r="G68"/>
      <c r="I68"/>
    </row>
    <row r="69" spans="7:9">
      <c r="G69"/>
      <c r="I69"/>
    </row>
    <row r="70" spans="7:9">
      <c r="G70"/>
      <c r="I70"/>
    </row>
    <row r="71" spans="7:9">
      <c r="G71"/>
      <c r="I71"/>
    </row>
    <row r="72" spans="7:9">
      <c r="G72"/>
      <c r="I72"/>
    </row>
    <row r="73" spans="7:9">
      <c r="G73"/>
      <c r="I73"/>
    </row>
    <row r="74" spans="7:9">
      <c r="G74"/>
      <c r="I74"/>
    </row>
    <row r="75" spans="7:9">
      <c r="G75"/>
      <c r="I75"/>
    </row>
    <row r="76" spans="7:9">
      <c r="G76"/>
      <c r="I76"/>
    </row>
    <row r="77" spans="7:9">
      <c r="G77"/>
      <c r="I77"/>
    </row>
    <row r="78" spans="7:9">
      <c r="G78"/>
      <c r="I78"/>
    </row>
    <row r="79" spans="7:9">
      <c r="G79"/>
      <c r="I79"/>
    </row>
    <row r="80" spans="7:9">
      <c r="G80"/>
      <c r="I80"/>
    </row>
    <row r="81" spans="7:9">
      <c r="G81"/>
      <c r="I81"/>
    </row>
    <row r="82" spans="7:9">
      <c r="G82"/>
      <c r="I82"/>
    </row>
    <row r="83" spans="7:9">
      <c r="G83"/>
      <c r="I83"/>
    </row>
    <row r="84" spans="7:9">
      <c r="G84"/>
      <c r="I84"/>
    </row>
    <row r="85" spans="7:9">
      <c r="G85"/>
      <c r="I85"/>
    </row>
    <row r="86" spans="7:9">
      <c r="G86"/>
      <c r="I86"/>
    </row>
    <row r="87" spans="7:9">
      <c r="G87"/>
      <c r="I87"/>
    </row>
    <row r="88" spans="7:9">
      <c r="G88"/>
      <c r="I88"/>
    </row>
    <row r="89" spans="7:9">
      <c r="G89"/>
      <c r="I89"/>
    </row>
    <row r="90" spans="7:9">
      <c r="G90"/>
      <c r="I90"/>
    </row>
    <row r="91" spans="7:9">
      <c r="G91"/>
      <c r="I91"/>
    </row>
    <row r="92" spans="7:9">
      <c r="G92"/>
      <c r="I92"/>
    </row>
    <row r="93" spans="7:9">
      <c r="G93"/>
      <c r="I93"/>
    </row>
    <row r="94" spans="7:9">
      <c r="G94"/>
      <c r="I94"/>
    </row>
    <row r="95" spans="7:9">
      <c r="G95"/>
      <c r="I95"/>
    </row>
    <row r="96" spans="7:9">
      <c r="G96"/>
      <c r="I96"/>
    </row>
    <row r="97" spans="7:9">
      <c r="G97"/>
      <c r="I97"/>
    </row>
    <row r="98" spans="7:9">
      <c r="G98"/>
      <c r="I98"/>
    </row>
    <row r="99" spans="7:9">
      <c r="G99"/>
      <c r="I99"/>
    </row>
    <row r="100" spans="7:9">
      <c r="G100"/>
      <c r="I100"/>
    </row>
    <row r="101" spans="7:9">
      <c r="G101"/>
      <c r="I101"/>
    </row>
    <row r="102" spans="7:9">
      <c r="G102"/>
      <c r="I102"/>
    </row>
    <row r="103" spans="7:9">
      <c r="G103"/>
      <c r="I103"/>
    </row>
    <row r="104" spans="7:9">
      <c r="G104"/>
      <c r="I104"/>
    </row>
    <row r="105" spans="7:9">
      <c r="G105"/>
      <c r="I105"/>
    </row>
    <row r="106" spans="7:9">
      <c r="G106"/>
      <c r="I106"/>
    </row>
    <row r="107" spans="7:9">
      <c r="G107"/>
      <c r="I107"/>
    </row>
    <row r="108" spans="7:9">
      <c r="G108"/>
      <c r="I108"/>
    </row>
    <row r="109" spans="7:9">
      <c r="G109"/>
      <c r="I109"/>
    </row>
    <row r="110" spans="7:9">
      <c r="G110"/>
      <c r="I110"/>
    </row>
    <row r="111" spans="7:9">
      <c r="G111"/>
      <c r="I111"/>
    </row>
    <row r="112" spans="7:9">
      <c r="G112"/>
      <c r="I112"/>
    </row>
    <row r="113" spans="7:9">
      <c r="G113"/>
      <c r="I113"/>
    </row>
    <row r="114" spans="7:9">
      <c r="G114"/>
      <c r="I114"/>
    </row>
    <row r="115" spans="7:9">
      <c r="G115"/>
      <c r="I115"/>
    </row>
    <row r="116" spans="7:9">
      <c r="G116"/>
      <c r="I116"/>
    </row>
    <row r="117" spans="7:9">
      <c r="G117"/>
      <c r="I117"/>
    </row>
    <row r="118" spans="7:9">
      <c r="G118"/>
      <c r="I118"/>
    </row>
    <row r="119" spans="7:9">
      <c r="G119"/>
      <c r="I119"/>
    </row>
    <row r="120" spans="7:9">
      <c r="G120"/>
      <c r="I120"/>
    </row>
    <row r="121" spans="7:9">
      <c r="G121"/>
      <c r="I121"/>
    </row>
    <row r="122" spans="7:9">
      <c r="G122"/>
      <c r="I122"/>
    </row>
    <row r="123" spans="7:9">
      <c r="G123"/>
      <c r="I123"/>
    </row>
    <row r="124" spans="7:9">
      <c r="G124"/>
      <c r="I124"/>
    </row>
    <row r="125" spans="7:9">
      <c r="G125"/>
      <c r="I125"/>
    </row>
    <row r="126" spans="7:9">
      <c r="G126"/>
      <c r="I126"/>
    </row>
    <row r="127" spans="7:9">
      <c r="G127"/>
      <c r="I127"/>
    </row>
    <row r="128" spans="7:9">
      <c r="G128"/>
      <c r="I128"/>
    </row>
    <row r="129" spans="7:9">
      <c r="G129"/>
      <c r="I129"/>
    </row>
    <row r="130" spans="7:9">
      <c r="G130"/>
      <c r="I130"/>
    </row>
    <row r="131" spans="7:9">
      <c r="G131"/>
      <c r="I131"/>
    </row>
    <row r="132" spans="7:9">
      <c r="G132"/>
      <c r="I132"/>
    </row>
    <row r="133" spans="7:9">
      <c r="G133"/>
      <c r="I133"/>
    </row>
    <row r="134" spans="7:9">
      <c r="G134"/>
      <c r="I134"/>
    </row>
    <row r="135" spans="7:9">
      <c r="G135"/>
      <c r="I135"/>
    </row>
    <row r="136" spans="7:9">
      <c r="G136"/>
      <c r="I136"/>
    </row>
    <row r="137" spans="7:9">
      <c r="G137"/>
      <c r="I137"/>
    </row>
    <row r="138" spans="7:9">
      <c r="G138"/>
      <c r="I138"/>
    </row>
    <row r="139" spans="7:9">
      <c r="G139"/>
      <c r="I139"/>
    </row>
    <row r="140" spans="7:9">
      <c r="G140"/>
      <c r="I140"/>
    </row>
    <row r="141" spans="7:9">
      <c r="G141"/>
      <c r="I141"/>
    </row>
    <row r="142" spans="7:9">
      <c r="G142"/>
      <c r="I142"/>
    </row>
    <row r="143" spans="7:9">
      <c r="G143"/>
      <c r="I143"/>
    </row>
    <row r="144" spans="7:9">
      <c r="G144"/>
      <c r="I144"/>
    </row>
    <row r="145" spans="7:9">
      <c r="G145"/>
      <c r="I145"/>
    </row>
    <row r="146" spans="7:9">
      <c r="G146"/>
      <c r="I146"/>
    </row>
    <row r="147" spans="7:9">
      <c r="G147"/>
      <c r="I147"/>
    </row>
    <row r="148" spans="7:9">
      <c r="G148"/>
      <c r="I148"/>
    </row>
    <row r="149" spans="7:9">
      <c r="G149"/>
      <c r="I149"/>
    </row>
    <row r="150" spans="7:9">
      <c r="G150"/>
      <c r="I150"/>
    </row>
    <row r="151" spans="7:9">
      <c r="G151"/>
      <c r="I151"/>
    </row>
    <row r="152" spans="7:9">
      <c r="G152"/>
      <c r="I152"/>
    </row>
    <row r="153" spans="7:9">
      <c r="G153"/>
      <c r="I153"/>
    </row>
    <row r="154" spans="7:9">
      <c r="G154"/>
      <c r="I154"/>
    </row>
    <row r="155" spans="7:9">
      <c r="G155"/>
      <c r="I155"/>
    </row>
    <row r="156" spans="7:9">
      <c r="G156"/>
      <c r="I156"/>
    </row>
    <row r="157" spans="7:9">
      <c r="G157"/>
      <c r="I157"/>
    </row>
    <row r="158" spans="7:9">
      <c r="G158"/>
      <c r="I158"/>
    </row>
    <row r="159" spans="7:9">
      <c r="G159"/>
      <c r="I159"/>
    </row>
    <row r="160" spans="7:9">
      <c r="G160"/>
      <c r="I160"/>
    </row>
    <row r="161" spans="7:9">
      <c r="G161"/>
      <c r="I161"/>
    </row>
    <row r="162" spans="7:9">
      <c r="G162"/>
      <c r="I162"/>
    </row>
    <row r="163" spans="7:9">
      <c r="G163"/>
      <c r="I163"/>
    </row>
    <row r="164" spans="7:9">
      <c r="G164"/>
      <c r="I164"/>
    </row>
    <row r="165" spans="7:9">
      <c r="G165"/>
      <c r="I165"/>
    </row>
    <row r="166" spans="7:9">
      <c r="G166"/>
      <c r="I166"/>
    </row>
    <row r="167" spans="7:9">
      <c r="G167"/>
      <c r="I167"/>
    </row>
    <row r="168" spans="7:9">
      <c r="G168"/>
      <c r="I168"/>
    </row>
    <row r="169" spans="7:9">
      <c r="G169"/>
      <c r="I169"/>
    </row>
    <row r="170" spans="7:9">
      <c r="G170"/>
      <c r="I170"/>
    </row>
    <row r="171" spans="7:9">
      <c r="G171"/>
      <c r="I171"/>
    </row>
    <row r="172" spans="7:9">
      <c r="G172"/>
      <c r="I172"/>
    </row>
    <row r="173" spans="7:9">
      <c r="G173"/>
      <c r="I173"/>
    </row>
    <row r="174" spans="7:9">
      <c r="G174"/>
      <c r="I174"/>
    </row>
    <row r="175" spans="7:9">
      <c r="G175"/>
      <c r="I175"/>
    </row>
    <row r="176" spans="7:9">
      <c r="G176"/>
      <c r="I176"/>
    </row>
    <row r="177" spans="7:9">
      <c r="G177"/>
      <c r="I177"/>
    </row>
    <row r="178" spans="7:9">
      <c r="G178"/>
      <c r="I178"/>
    </row>
    <row r="179" spans="7:9">
      <c r="G179"/>
      <c r="I179"/>
    </row>
    <row r="180" spans="7:9">
      <c r="G180"/>
      <c r="I180"/>
    </row>
    <row r="181" spans="7:9">
      <c r="G181"/>
      <c r="I181"/>
    </row>
    <row r="182" spans="7:9">
      <c r="G182"/>
      <c r="I182"/>
    </row>
    <row r="183" spans="7:9">
      <c r="G183"/>
      <c r="I183"/>
    </row>
    <row r="184" spans="7:9">
      <c r="G184"/>
      <c r="I184"/>
    </row>
    <row r="185" spans="7:9">
      <c r="G185"/>
      <c r="I185"/>
    </row>
    <row r="186" spans="7:9">
      <c r="G186"/>
      <c r="I186"/>
    </row>
    <row r="187" spans="7:9">
      <c r="G187"/>
      <c r="I187"/>
    </row>
    <row r="188" spans="7:9">
      <c r="G188"/>
      <c r="I188"/>
    </row>
    <row r="189" spans="7:9">
      <c r="G189"/>
      <c r="I189"/>
    </row>
    <row r="190" spans="7:9">
      <c r="G190"/>
      <c r="I190"/>
    </row>
    <row r="191" spans="7:9">
      <c r="G191"/>
      <c r="I191"/>
    </row>
    <row r="192" spans="7:9">
      <c r="G192"/>
      <c r="I192"/>
    </row>
    <row r="193" spans="7:9">
      <c r="G193"/>
      <c r="I193"/>
    </row>
    <row r="194" spans="7:9">
      <c r="G194"/>
      <c r="I194"/>
    </row>
    <row r="195" spans="7:9">
      <c r="G195"/>
      <c r="I195"/>
    </row>
    <row r="196" spans="7:9">
      <c r="G196"/>
      <c r="I196"/>
    </row>
    <row r="197" spans="7:9">
      <c r="G197"/>
      <c r="I197"/>
    </row>
    <row r="198" spans="7:9">
      <c r="G198"/>
      <c r="I198"/>
    </row>
    <row r="199" spans="7:9">
      <c r="G199"/>
      <c r="I199"/>
    </row>
    <row r="200" spans="7:9">
      <c r="G200"/>
      <c r="I200"/>
    </row>
    <row r="201" spans="7:9">
      <c r="G201"/>
      <c r="I201"/>
    </row>
    <row r="202" spans="7:9">
      <c r="G202"/>
      <c r="I202"/>
    </row>
    <row r="203" spans="7:9">
      <c r="G203"/>
      <c r="I203"/>
    </row>
    <row r="204" spans="7:9">
      <c r="G204"/>
      <c r="I204"/>
    </row>
    <row r="205" spans="7:9">
      <c r="G205"/>
      <c r="I205"/>
    </row>
    <row r="206" spans="7:9">
      <c r="G206"/>
      <c r="I206"/>
    </row>
    <row r="207" spans="7:9">
      <c r="G207"/>
      <c r="I207"/>
    </row>
    <row r="208" spans="7:9">
      <c r="G208"/>
      <c r="I208"/>
    </row>
    <row r="209" spans="7:9">
      <c r="G209"/>
      <c r="I209"/>
    </row>
    <row r="210" spans="7:9">
      <c r="G210"/>
      <c r="I210"/>
    </row>
    <row r="211" spans="7:9">
      <c r="G211"/>
      <c r="I211"/>
    </row>
    <row r="212" spans="7:9">
      <c r="G212"/>
      <c r="I212"/>
    </row>
    <row r="213" spans="7:9">
      <c r="G213"/>
      <c r="I213"/>
    </row>
    <row r="214" spans="7:9">
      <c r="G214"/>
      <c r="I214"/>
    </row>
    <row r="215" spans="7:9">
      <c r="G215"/>
      <c r="I215"/>
    </row>
    <row r="216" spans="7:9">
      <c r="G216"/>
      <c r="I216"/>
    </row>
    <row r="217" spans="7:9">
      <c r="G217"/>
      <c r="I217"/>
    </row>
    <row r="218" spans="7:9">
      <c r="G218"/>
      <c r="I218"/>
    </row>
    <row r="219" spans="7:9">
      <c r="G219"/>
      <c r="I219"/>
    </row>
    <row r="220" spans="7:9">
      <c r="G220"/>
      <c r="I220"/>
    </row>
    <row r="221" spans="7:9">
      <c r="G221"/>
      <c r="I221"/>
    </row>
    <row r="222" spans="7:9">
      <c r="G222"/>
      <c r="I222"/>
    </row>
    <row r="223" spans="7:9">
      <c r="G223"/>
      <c r="I223"/>
    </row>
    <row r="224" spans="7:9">
      <c r="G224"/>
      <c r="I224"/>
    </row>
    <row r="225" spans="7:9">
      <c r="G225"/>
      <c r="I225"/>
    </row>
    <row r="226" spans="7:9">
      <c r="G226"/>
      <c r="I226"/>
    </row>
    <row r="227" spans="7:9">
      <c r="G227"/>
      <c r="I227"/>
    </row>
    <row r="228" spans="7:9">
      <c r="G228"/>
      <c r="I228"/>
    </row>
    <row r="229" spans="7:9">
      <c r="G229"/>
      <c r="I229"/>
    </row>
    <row r="230" spans="7:9">
      <c r="G230"/>
      <c r="I230"/>
    </row>
    <row r="231" spans="7:9">
      <c r="G231"/>
      <c r="I231"/>
    </row>
    <row r="232" spans="7:9">
      <c r="G232"/>
      <c r="I232"/>
    </row>
    <row r="233" spans="7:9">
      <c r="G233"/>
      <c r="I233"/>
    </row>
    <row r="234" spans="7:9">
      <c r="G234"/>
      <c r="I234"/>
    </row>
    <row r="235" spans="7:9">
      <c r="G235"/>
      <c r="I235"/>
    </row>
    <row r="236" spans="7:9">
      <c r="G236"/>
      <c r="I236"/>
    </row>
    <row r="237" spans="7:9">
      <c r="G237"/>
      <c r="I237"/>
    </row>
    <row r="238" spans="7:9">
      <c r="G238"/>
      <c r="I238"/>
    </row>
    <row r="239" spans="7:9">
      <c r="G239"/>
      <c r="I239"/>
    </row>
    <row r="240" spans="7:9">
      <c r="G240"/>
      <c r="I240"/>
    </row>
    <row r="241" spans="7:9">
      <c r="G241"/>
      <c r="I241"/>
    </row>
    <row r="242" spans="7:9">
      <c r="G242"/>
      <c r="I242"/>
    </row>
    <row r="243" spans="7:9">
      <c r="G243"/>
      <c r="I243"/>
    </row>
    <row r="244" spans="7:9">
      <c r="G244"/>
      <c r="I244"/>
    </row>
    <row r="245" spans="7:9">
      <c r="G245"/>
      <c r="I245"/>
    </row>
    <row r="246" spans="7:9">
      <c r="G246"/>
      <c r="I246"/>
    </row>
    <row r="247" spans="7:9">
      <c r="G247"/>
      <c r="I247"/>
    </row>
    <row r="248" spans="7:9">
      <c r="G248"/>
      <c r="I248"/>
    </row>
    <row r="249" spans="7:9">
      <c r="G249"/>
      <c r="I249"/>
    </row>
    <row r="250" spans="7:9">
      <c r="G250"/>
      <c r="I250"/>
    </row>
    <row r="251" spans="7:9">
      <c r="G251"/>
      <c r="I251"/>
    </row>
    <row r="252" spans="7:9">
      <c r="G252"/>
      <c r="I252"/>
    </row>
    <row r="253" spans="7:9">
      <c r="G253"/>
      <c r="I253"/>
    </row>
    <row r="254" spans="7:9">
      <c r="G254"/>
      <c r="I254"/>
    </row>
    <row r="255" spans="7:9">
      <c r="G255"/>
      <c r="I255"/>
    </row>
    <row r="256" spans="7:9">
      <c r="G256"/>
      <c r="I256"/>
    </row>
    <row r="257" spans="7:9">
      <c r="G257"/>
      <c r="I257"/>
    </row>
    <row r="258" spans="7:9">
      <c r="G258"/>
      <c r="I258"/>
    </row>
    <row r="259" spans="7:9">
      <c r="G259"/>
      <c r="I259"/>
    </row>
    <row r="260" spans="7:9">
      <c r="G260"/>
      <c r="I260"/>
    </row>
    <row r="261" spans="7:9">
      <c r="G261"/>
      <c r="I261"/>
    </row>
    <row r="262" spans="7:9">
      <c r="G262"/>
      <c r="I262"/>
    </row>
    <row r="263" spans="7:9">
      <c r="G263"/>
      <c r="I263"/>
    </row>
    <row r="264" spans="7:9">
      <c r="G264"/>
      <c r="I264"/>
    </row>
    <row r="265" spans="7:9">
      <c r="G265"/>
      <c r="I265"/>
    </row>
    <row r="266" spans="7:9">
      <c r="G266"/>
      <c r="I266"/>
    </row>
    <row r="267" spans="7:9">
      <c r="G267"/>
      <c r="I267"/>
    </row>
    <row r="268" spans="7:9">
      <c r="G268"/>
      <c r="I268"/>
    </row>
    <row r="269" spans="7:9">
      <c r="G269"/>
      <c r="I269"/>
    </row>
    <row r="270" spans="7:9">
      <c r="G270"/>
      <c r="I270"/>
    </row>
    <row r="271" spans="7:9">
      <c r="G271"/>
      <c r="I271"/>
    </row>
    <row r="272" spans="7:9">
      <c r="G272"/>
      <c r="I272"/>
    </row>
    <row r="273" spans="7:9">
      <c r="G273"/>
      <c r="I273"/>
    </row>
    <row r="274" spans="7:9">
      <c r="G274"/>
      <c r="I274"/>
    </row>
    <row r="275" spans="7:9">
      <c r="G275"/>
      <c r="I275"/>
    </row>
    <row r="276" spans="7:9">
      <c r="G276"/>
      <c r="I276"/>
    </row>
    <row r="277" spans="7:9">
      <c r="G277"/>
      <c r="I277"/>
    </row>
    <row r="278" spans="7:9">
      <c r="G278"/>
      <c r="I278"/>
    </row>
    <row r="279" spans="7:9">
      <c r="G279"/>
      <c r="I279"/>
    </row>
    <row r="280" spans="7:9">
      <c r="G280"/>
      <c r="I280"/>
    </row>
    <row r="281" spans="7:9">
      <c r="G281"/>
      <c r="I281"/>
    </row>
    <row r="282" spans="7:9">
      <c r="G282"/>
      <c r="I282"/>
    </row>
    <row r="283" spans="7:9">
      <c r="G283"/>
      <c r="I283"/>
    </row>
    <row r="284" spans="7:9">
      <c r="G284"/>
      <c r="I284"/>
    </row>
    <row r="285" spans="7:9">
      <c r="G285"/>
      <c r="I285"/>
    </row>
    <row r="286" spans="7:9">
      <c r="G286"/>
      <c r="I286"/>
    </row>
    <row r="287" spans="7:9">
      <c r="G287"/>
      <c r="I287"/>
    </row>
    <row r="288" spans="7:9">
      <c r="G288"/>
      <c r="I288"/>
    </row>
    <row r="289" spans="7:9">
      <c r="G289"/>
      <c r="I289"/>
    </row>
    <row r="290" spans="7:9">
      <c r="G290"/>
      <c r="I290"/>
    </row>
    <row r="291" spans="7:9">
      <c r="G291"/>
      <c r="I291"/>
    </row>
    <row r="292" spans="7:9">
      <c r="G292"/>
      <c r="I292"/>
    </row>
    <row r="293" spans="7:9">
      <c r="G293"/>
      <c r="I293"/>
    </row>
    <row r="294" spans="7:9">
      <c r="G294"/>
      <c r="I294"/>
    </row>
    <row r="295" spans="7:9">
      <c r="G295"/>
      <c r="I295"/>
    </row>
    <row r="296" spans="7:9">
      <c r="G296"/>
      <c r="I296"/>
    </row>
    <row r="297" spans="7:9">
      <c r="G297"/>
      <c r="I297"/>
    </row>
    <row r="298" spans="7:9">
      <c r="G298"/>
      <c r="I298"/>
    </row>
    <row r="299" spans="7:9">
      <c r="G299"/>
      <c r="I299"/>
    </row>
    <row r="300" spans="7:9">
      <c r="G300"/>
      <c r="I300"/>
    </row>
    <row r="301" spans="7:9">
      <c r="G301"/>
      <c r="I301"/>
    </row>
    <row r="302" spans="7:9">
      <c r="G302"/>
      <c r="I302"/>
    </row>
    <row r="303" spans="7:9">
      <c r="G303"/>
      <c r="I303"/>
    </row>
    <row r="304" spans="7:9">
      <c r="G304"/>
      <c r="I304"/>
    </row>
    <row r="305" spans="7:9">
      <c r="G305"/>
      <c r="I305"/>
    </row>
    <row r="306" spans="7:9">
      <c r="G306"/>
      <c r="I306"/>
    </row>
    <row r="307" spans="7:9">
      <c r="G307"/>
      <c r="I307"/>
    </row>
    <row r="308" spans="7:9">
      <c r="G308"/>
      <c r="I308"/>
    </row>
    <row r="309" spans="7:9">
      <c r="G309"/>
      <c r="I309"/>
    </row>
    <row r="310" spans="7:9">
      <c r="G310"/>
      <c r="I310"/>
    </row>
    <row r="311" spans="7:9">
      <c r="G311"/>
      <c r="I311"/>
    </row>
    <row r="312" spans="7:9">
      <c r="G312"/>
      <c r="I312"/>
    </row>
    <row r="313" spans="7:9">
      <c r="G313"/>
      <c r="I313"/>
    </row>
    <row r="314" spans="7:9">
      <c r="G314"/>
      <c r="I314"/>
    </row>
    <row r="315" spans="7:9">
      <c r="G315"/>
      <c r="I315"/>
    </row>
    <row r="316" spans="7:9">
      <c r="G316"/>
      <c r="I316"/>
    </row>
    <row r="317" spans="7:9">
      <c r="G317"/>
      <c r="I317"/>
    </row>
    <row r="318" spans="7:9">
      <c r="G318"/>
      <c r="I318"/>
    </row>
    <row r="319" spans="7:9">
      <c r="G319"/>
      <c r="I319"/>
    </row>
    <row r="320" spans="7:9">
      <c r="G320"/>
      <c r="I320"/>
    </row>
    <row r="321" spans="7:9">
      <c r="G321"/>
      <c r="I321"/>
    </row>
    <row r="322" spans="7:9">
      <c r="G322"/>
      <c r="I322"/>
    </row>
    <row r="323" spans="7:9">
      <c r="G323"/>
      <c r="I323"/>
    </row>
    <row r="324" spans="7:9">
      <c r="G324"/>
      <c r="I324"/>
    </row>
    <row r="325" spans="7:9">
      <c r="G325"/>
      <c r="I325"/>
    </row>
    <row r="326" spans="7:9">
      <c r="G326"/>
      <c r="I326"/>
    </row>
    <row r="327" spans="7:9">
      <c r="G327"/>
      <c r="I327"/>
    </row>
    <row r="328" spans="7:9">
      <c r="G328"/>
      <c r="I328"/>
    </row>
    <row r="329" spans="7:9">
      <c r="G329"/>
      <c r="I329"/>
    </row>
    <row r="330" spans="7:9">
      <c r="G330"/>
      <c r="I330"/>
    </row>
    <row r="331" spans="7:9">
      <c r="G331"/>
      <c r="I331"/>
    </row>
    <row r="332" spans="7:9">
      <c r="G332"/>
      <c r="I332"/>
    </row>
    <row r="333" spans="7:9">
      <c r="G333"/>
      <c r="I333"/>
    </row>
    <row r="334" spans="7:9">
      <c r="G334"/>
      <c r="I334"/>
    </row>
    <row r="335" spans="7:9">
      <c r="G335"/>
      <c r="I335"/>
    </row>
    <row r="336" spans="7:9">
      <c r="G336"/>
      <c r="I336"/>
    </row>
    <row r="337" spans="7:9">
      <c r="G337"/>
      <c r="I337"/>
    </row>
    <row r="338" spans="7:9">
      <c r="G338"/>
      <c r="I338"/>
    </row>
    <row r="339" spans="7:9">
      <c r="G339"/>
      <c r="I339"/>
    </row>
    <row r="340" spans="7:9">
      <c r="G340"/>
      <c r="I340"/>
    </row>
    <row r="341" spans="7:9">
      <c r="G341"/>
      <c r="I341"/>
    </row>
    <row r="342" spans="7:9">
      <c r="G342"/>
      <c r="I342"/>
    </row>
    <row r="343" spans="7:9">
      <c r="G343"/>
      <c r="I343"/>
    </row>
    <row r="344" spans="7:9">
      <c r="G344"/>
      <c r="I344"/>
    </row>
    <row r="345" spans="7:9">
      <c r="G345"/>
      <c r="I345"/>
    </row>
    <row r="346" spans="7:9">
      <c r="G346"/>
      <c r="I346"/>
    </row>
    <row r="347" spans="7:9">
      <c r="G347"/>
      <c r="I347"/>
    </row>
    <row r="348" spans="7:9">
      <c r="G348"/>
      <c r="I348"/>
    </row>
    <row r="349" spans="7:9">
      <c r="G349"/>
      <c r="I349"/>
    </row>
    <row r="350" spans="7:9">
      <c r="G350"/>
      <c r="I350"/>
    </row>
    <row r="351" spans="7:9">
      <c r="G351"/>
      <c r="I351"/>
    </row>
    <row r="352" spans="7:9">
      <c r="G352"/>
      <c r="I352"/>
    </row>
    <row r="353" spans="7:9">
      <c r="G353"/>
      <c r="I353"/>
    </row>
    <row r="354" spans="7:9">
      <c r="G354"/>
      <c r="I354"/>
    </row>
    <row r="355" spans="7:9">
      <c r="G355"/>
      <c r="I355"/>
    </row>
    <row r="356" spans="7:9">
      <c r="G356"/>
      <c r="I356"/>
    </row>
    <row r="357" spans="7:9">
      <c r="G357"/>
      <c r="I357"/>
    </row>
    <row r="358" spans="7:9">
      <c r="G358"/>
      <c r="I358"/>
    </row>
    <row r="359" spans="7:9">
      <c r="G359"/>
      <c r="I359"/>
    </row>
    <row r="360" spans="7:9">
      <c r="G360"/>
      <c r="I360"/>
    </row>
    <row r="361" spans="7:9">
      <c r="G361"/>
      <c r="I361"/>
    </row>
    <row r="362" spans="7:9">
      <c r="G362"/>
      <c r="I362"/>
    </row>
    <row r="363" spans="7:9">
      <c r="G363"/>
      <c r="I363"/>
    </row>
    <row r="364" spans="7:9">
      <c r="G364"/>
      <c r="I364"/>
    </row>
    <row r="365" spans="7:9">
      <c r="G365"/>
      <c r="I365"/>
    </row>
    <row r="366" spans="7:9">
      <c r="G366"/>
      <c r="I366"/>
    </row>
    <row r="367" spans="7:9">
      <c r="G367"/>
      <c r="I367"/>
    </row>
    <row r="368" spans="7:9">
      <c r="G368"/>
      <c r="I368"/>
    </row>
    <row r="369" spans="7:9">
      <c r="G369"/>
      <c r="I369"/>
    </row>
    <row r="370" spans="7:9">
      <c r="G370"/>
      <c r="I370"/>
    </row>
    <row r="371" spans="7:9">
      <c r="G371"/>
      <c r="I371"/>
    </row>
    <row r="372" spans="7:9">
      <c r="G372"/>
      <c r="I372"/>
    </row>
    <row r="373" spans="7:9">
      <c r="G373"/>
      <c r="I373"/>
    </row>
    <row r="374" spans="7:9">
      <c r="G374"/>
      <c r="I374"/>
    </row>
    <row r="375" spans="7:9">
      <c r="G375"/>
      <c r="I375"/>
    </row>
    <row r="376" spans="7:9">
      <c r="G376"/>
      <c r="I376"/>
    </row>
    <row r="377" spans="7:9">
      <c r="G377"/>
      <c r="I377"/>
    </row>
    <row r="378" spans="7:9">
      <c r="G378"/>
      <c r="I378"/>
    </row>
    <row r="379" spans="7:9">
      <c r="G379"/>
      <c r="I379"/>
    </row>
    <row r="380" spans="7:9">
      <c r="G380"/>
      <c r="I380"/>
    </row>
    <row r="381" spans="7:9">
      <c r="G381"/>
      <c r="I381"/>
    </row>
    <row r="382" spans="7:9">
      <c r="G382"/>
      <c r="I382"/>
    </row>
    <row r="383" spans="7:9">
      <c r="G383"/>
      <c r="I383"/>
    </row>
    <row r="384" spans="7:9">
      <c r="G384"/>
      <c r="I384"/>
    </row>
    <row r="385" spans="7:9">
      <c r="G385"/>
      <c r="I385"/>
    </row>
    <row r="386" spans="7:9">
      <c r="G386"/>
      <c r="I386"/>
    </row>
    <row r="387" spans="7:9">
      <c r="G387"/>
      <c r="I387"/>
    </row>
    <row r="388" spans="7:9">
      <c r="G388"/>
    </row>
    <row r="389" spans="7:9">
      <c r="G389"/>
    </row>
    <row r="390" spans="7:9">
      <c r="G390"/>
    </row>
    <row r="391" spans="7:9">
      <c r="G391"/>
    </row>
    <row r="392" spans="7:9">
      <c r="G392"/>
    </row>
    <row r="393" spans="7:9">
      <c r="G393"/>
    </row>
    <row r="394" spans="7:9">
      <c r="G394"/>
    </row>
    <row r="395" spans="7:9">
      <c r="G395"/>
    </row>
    <row r="396" spans="7:9">
      <c r="G396"/>
    </row>
    <row r="397" spans="7:9">
      <c r="G397"/>
    </row>
    <row r="398" spans="7:9">
      <c r="G398"/>
    </row>
    <row r="399" spans="7:9">
      <c r="G399"/>
    </row>
    <row r="400" spans="7:9">
      <c r="G400"/>
    </row>
    <row r="401" spans="7:7">
      <c r="G401"/>
    </row>
    <row r="402" spans="7:7">
      <c r="G402"/>
    </row>
    <row r="403" spans="7:7">
      <c r="G403"/>
    </row>
    <row r="404" spans="7:7">
      <c r="G404"/>
    </row>
    <row r="405" spans="7:7">
      <c r="G405"/>
    </row>
    <row r="406" spans="7:7">
      <c r="G406"/>
    </row>
    <row r="407" spans="7:7">
      <c r="G407"/>
    </row>
    <row r="408" spans="7:7">
      <c r="G408"/>
    </row>
    <row r="409" spans="7:7">
      <c r="G409"/>
    </row>
    <row r="410" spans="7:7">
      <c r="G410"/>
    </row>
    <row r="411" spans="7:7">
      <c r="G411"/>
    </row>
    <row r="412" spans="7:7">
      <c r="G412"/>
    </row>
    <row r="413" spans="7:7">
      <c r="G413"/>
    </row>
    <row r="414" spans="7:7">
      <c r="G414"/>
    </row>
    <row r="415" spans="7:7">
      <c r="G415"/>
    </row>
    <row r="416" spans="7:7">
      <c r="G416"/>
    </row>
    <row r="417" spans="7:7">
      <c r="G417"/>
    </row>
    <row r="418" spans="7:7">
      <c r="G418"/>
    </row>
    <row r="419" spans="7:7">
      <c r="G419"/>
    </row>
    <row r="420" spans="7:7">
      <c r="G420"/>
    </row>
    <row r="421" spans="7:7">
      <c r="G421"/>
    </row>
    <row r="422" spans="7:7">
      <c r="G422"/>
    </row>
    <row r="423" spans="7:7">
      <c r="G423"/>
    </row>
    <row r="424" spans="7:7">
      <c r="G424"/>
    </row>
    <row r="425" spans="7:7">
      <c r="G425"/>
    </row>
    <row r="426" spans="7:7">
      <c r="G426"/>
    </row>
    <row r="427" spans="7:7">
      <c r="G427"/>
    </row>
    <row r="428" spans="7:7">
      <c r="G428"/>
    </row>
    <row r="429" spans="7:7">
      <c r="G429"/>
    </row>
    <row r="430" spans="7:7">
      <c r="G430"/>
    </row>
    <row r="431" spans="7:7">
      <c r="G431"/>
    </row>
    <row r="432" spans="7:7">
      <c r="G432"/>
    </row>
    <row r="433" spans="7:7">
      <c r="G433"/>
    </row>
    <row r="434" spans="7:7">
      <c r="G434"/>
    </row>
    <row r="435" spans="7:7">
      <c r="G435"/>
    </row>
    <row r="436" spans="7:7">
      <c r="G436"/>
    </row>
    <row r="437" spans="7:7">
      <c r="G437"/>
    </row>
    <row r="438" spans="7:7">
      <c r="G438"/>
    </row>
    <row r="439" spans="7:7">
      <c r="G439"/>
    </row>
    <row r="440" spans="7:7">
      <c r="G440"/>
    </row>
    <row r="441" spans="7:7">
      <c r="G441"/>
    </row>
    <row r="442" spans="7:7">
      <c r="G442"/>
    </row>
    <row r="443" spans="7:7">
      <c r="G443"/>
    </row>
    <row r="444" spans="7:7">
      <c r="G444"/>
    </row>
    <row r="445" spans="7:7">
      <c r="G445"/>
    </row>
    <row r="446" spans="7:7">
      <c r="G446"/>
    </row>
    <row r="447" spans="7:7">
      <c r="G447"/>
    </row>
    <row r="448" spans="7:7">
      <c r="G448"/>
    </row>
    <row r="449" spans="7:7">
      <c r="G449"/>
    </row>
    <row r="450" spans="7:7">
      <c r="G450"/>
    </row>
    <row r="451" spans="7:7">
      <c r="G451"/>
    </row>
    <row r="452" spans="7:7">
      <c r="G452"/>
    </row>
    <row r="453" spans="7:7">
      <c r="G453"/>
    </row>
    <row r="454" spans="7:7">
      <c r="G454"/>
    </row>
    <row r="455" spans="7:7">
      <c r="G455"/>
    </row>
    <row r="456" spans="7:7">
      <c r="G456"/>
    </row>
    <row r="457" spans="7:7">
      <c r="G457"/>
    </row>
    <row r="458" spans="7:7">
      <c r="G458"/>
    </row>
    <row r="459" spans="7:7">
      <c r="G459"/>
    </row>
    <row r="460" spans="7:7">
      <c r="G460"/>
    </row>
    <row r="461" spans="7:7">
      <c r="G461"/>
    </row>
    <row r="462" spans="7:7">
      <c r="G462"/>
    </row>
    <row r="463" spans="7:7">
      <c r="G463"/>
    </row>
    <row r="464" spans="7:7">
      <c r="G464"/>
    </row>
    <row r="465" spans="7:7">
      <c r="G465"/>
    </row>
    <row r="466" spans="7:7">
      <c r="G466"/>
    </row>
    <row r="467" spans="7:7">
      <c r="G467"/>
    </row>
    <row r="468" spans="7:7">
      <c r="G468"/>
    </row>
    <row r="469" spans="7:7">
      <c r="G469"/>
    </row>
    <row r="470" spans="7:7">
      <c r="G470"/>
    </row>
    <row r="471" spans="7:7">
      <c r="G471"/>
    </row>
    <row r="472" spans="7:7">
      <c r="G472"/>
    </row>
    <row r="473" spans="7:7">
      <c r="G473"/>
    </row>
    <row r="474" spans="7:7">
      <c r="G474"/>
    </row>
    <row r="475" spans="7:7">
      <c r="G475"/>
    </row>
    <row r="476" spans="7:7">
      <c r="G476"/>
    </row>
    <row r="477" spans="7:7">
      <c r="G477"/>
    </row>
    <row r="478" spans="7:7">
      <c r="G478"/>
    </row>
    <row r="479" spans="7:7">
      <c r="G479"/>
    </row>
    <row r="480" spans="7:7">
      <c r="G480"/>
    </row>
    <row r="481" spans="7:7">
      <c r="G481"/>
    </row>
    <row r="482" spans="7:7">
      <c r="G482"/>
    </row>
    <row r="483" spans="7:7">
      <c r="G483"/>
    </row>
    <row r="484" spans="7:7">
      <c r="G484"/>
    </row>
    <row r="485" spans="7:7">
      <c r="G485"/>
    </row>
    <row r="486" spans="7:7">
      <c r="G486"/>
    </row>
    <row r="487" spans="7:7">
      <c r="G487"/>
    </row>
    <row r="488" spans="7:7">
      <c r="G488"/>
    </row>
    <row r="489" spans="7:7">
      <c r="G489"/>
    </row>
    <row r="490" spans="7:7">
      <c r="G490"/>
    </row>
    <row r="491" spans="7:7">
      <c r="G491"/>
    </row>
    <row r="492" spans="7:7">
      <c r="G492"/>
    </row>
    <row r="493" spans="7:7">
      <c r="G493"/>
    </row>
    <row r="494" spans="7:7">
      <c r="G494"/>
    </row>
    <row r="495" spans="7:7">
      <c r="G495"/>
    </row>
    <row r="496" spans="7:7">
      <c r="G496"/>
    </row>
    <row r="497" spans="7:7">
      <c r="G497"/>
    </row>
    <row r="498" spans="7:7">
      <c r="G498"/>
    </row>
    <row r="499" spans="7:7">
      <c r="G499"/>
    </row>
    <row r="500" spans="7:7">
      <c r="G500"/>
    </row>
    <row r="501" spans="7:7">
      <c r="G501"/>
    </row>
    <row r="502" spans="7:7">
      <c r="G502"/>
    </row>
    <row r="503" spans="7:7">
      <c r="G503"/>
    </row>
    <row r="504" spans="7:7">
      <c r="G504"/>
    </row>
    <row r="505" spans="7:7">
      <c r="G505"/>
    </row>
    <row r="506" spans="7:7">
      <c r="G506"/>
    </row>
    <row r="507" spans="7:7">
      <c r="G507"/>
    </row>
    <row r="508" spans="7:7">
      <c r="G508"/>
    </row>
    <row r="509" spans="7:7">
      <c r="G509"/>
    </row>
    <row r="510" spans="7:7">
      <c r="G510"/>
    </row>
    <row r="511" spans="7:7">
      <c r="G511"/>
    </row>
    <row r="512" spans="7:7">
      <c r="G512"/>
    </row>
    <row r="513" spans="7:7">
      <c r="G513"/>
    </row>
    <row r="514" spans="7:7">
      <c r="G514"/>
    </row>
    <row r="515" spans="7:7">
      <c r="G515"/>
    </row>
    <row r="516" spans="7:7">
      <c r="G516"/>
    </row>
    <row r="517" spans="7:7">
      <c r="G517"/>
    </row>
    <row r="518" spans="7:7">
      <c r="G518"/>
    </row>
    <row r="519" spans="7:7">
      <c r="G519"/>
    </row>
    <row r="520" spans="7:7">
      <c r="G520"/>
    </row>
    <row r="521" spans="7:7">
      <c r="G521"/>
    </row>
    <row r="522" spans="7:7">
      <c r="G522"/>
    </row>
    <row r="523" spans="7:7">
      <c r="G523"/>
    </row>
    <row r="524" spans="7:7">
      <c r="G524"/>
    </row>
    <row r="525" spans="7:7">
      <c r="G525"/>
    </row>
    <row r="526" spans="7:7">
      <c r="G526"/>
    </row>
    <row r="527" spans="7:7">
      <c r="G527"/>
    </row>
    <row r="528" spans="7:7">
      <c r="G528"/>
    </row>
    <row r="529" spans="7:7">
      <c r="G529"/>
    </row>
    <row r="530" spans="7:7">
      <c r="G530"/>
    </row>
    <row r="531" spans="7:7">
      <c r="G531"/>
    </row>
    <row r="532" spans="7:7">
      <c r="G532"/>
    </row>
    <row r="533" spans="7:7">
      <c r="G533"/>
    </row>
    <row r="534" spans="7:7">
      <c r="G534"/>
    </row>
    <row r="535" spans="7:7">
      <c r="G535"/>
    </row>
    <row r="536" spans="7:7">
      <c r="G536"/>
    </row>
    <row r="537" spans="7:7">
      <c r="G537"/>
    </row>
    <row r="538" spans="7:7">
      <c r="G538"/>
    </row>
    <row r="539" spans="7:7">
      <c r="G539"/>
    </row>
    <row r="540" spans="7:7">
      <c r="G540"/>
    </row>
    <row r="541" spans="7:7">
      <c r="G541"/>
    </row>
    <row r="542" spans="7:7">
      <c r="G542"/>
    </row>
    <row r="543" spans="7:7">
      <c r="G543"/>
    </row>
    <row r="544" spans="7:7">
      <c r="G544"/>
    </row>
    <row r="545" spans="7:7">
      <c r="G545"/>
    </row>
    <row r="546" spans="7:7">
      <c r="G546"/>
    </row>
    <row r="547" spans="7:7">
      <c r="G547"/>
    </row>
    <row r="548" spans="7:7">
      <c r="G548"/>
    </row>
    <row r="549" spans="7:7">
      <c r="G549"/>
    </row>
    <row r="550" spans="7:7">
      <c r="G550"/>
    </row>
    <row r="551" spans="7:7">
      <c r="G551"/>
    </row>
    <row r="552" spans="7:7">
      <c r="G552"/>
    </row>
    <row r="553" spans="7:7">
      <c r="G553"/>
    </row>
    <row r="554" spans="7:7">
      <c r="G554"/>
    </row>
    <row r="555" spans="7:7">
      <c r="G555"/>
    </row>
    <row r="556" spans="7:7">
      <c r="G556"/>
    </row>
    <row r="557" spans="7:7">
      <c r="G557"/>
    </row>
    <row r="558" spans="7:7">
      <c r="G558"/>
    </row>
    <row r="559" spans="7:7">
      <c r="G559"/>
    </row>
    <row r="560" spans="7:7">
      <c r="G560"/>
    </row>
    <row r="561" spans="7:7">
      <c r="G561"/>
    </row>
    <row r="562" spans="7:7">
      <c r="G562"/>
    </row>
    <row r="563" spans="7:7">
      <c r="G563"/>
    </row>
    <row r="564" spans="7:7">
      <c r="G564"/>
    </row>
    <row r="565" spans="7:7">
      <c r="G565"/>
    </row>
    <row r="566" spans="7:7">
      <c r="G566"/>
    </row>
    <row r="567" spans="7:7">
      <c r="G567"/>
    </row>
    <row r="568" spans="7:7">
      <c r="G568"/>
    </row>
    <row r="569" spans="7:7">
      <c r="G569"/>
    </row>
    <row r="570" spans="7:7">
      <c r="G570"/>
    </row>
    <row r="571" spans="7:7">
      <c r="G571"/>
    </row>
    <row r="572" spans="7:7">
      <c r="G572"/>
    </row>
    <row r="573" spans="7:7">
      <c r="G573"/>
    </row>
    <row r="574" spans="7:7">
      <c r="G574"/>
    </row>
    <row r="575" spans="7:7">
      <c r="G575"/>
    </row>
    <row r="576" spans="7:7">
      <c r="G576"/>
    </row>
    <row r="577" spans="7:7">
      <c r="G577"/>
    </row>
    <row r="578" spans="7:7">
      <c r="G578"/>
    </row>
    <row r="579" spans="7:7">
      <c r="G579"/>
    </row>
    <row r="580" spans="7:7">
      <c r="G580"/>
    </row>
    <row r="581" spans="7:7">
      <c r="G581"/>
    </row>
    <row r="582" spans="7:7">
      <c r="G582"/>
    </row>
    <row r="583" spans="7:7">
      <c r="G583"/>
    </row>
    <row r="584" spans="7:7">
      <c r="G584"/>
    </row>
    <row r="585" spans="7:7">
      <c r="G585"/>
    </row>
    <row r="586" spans="7:7">
      <c r="G586"/>
    </row>
    <row r="587" spans="7:7">
      <c r="G587"/>
    </row>
    <row r="588" spans="7:7">
      <c r="G588"/>
    </row>
    <row r="589" spans="7:7">
      <c r="G589"/>
    </row>
    <row r="590" spans="7:7">
      <c r="G590"/>
    </row>
    <row r="591" spans="7:7">
      <c r="G591"/>
    </row>
    <row r="592" spans="7:7">
      <c r="G592"/>
    </row>
    <row r="593" spans="7:7">
      <c r="G593"/>
    </row>
    <row r="594" spans="7:7">
      <c r="G594"/>
    </row>
    <row r="595" spans="7:7">
      <c r="G595"/>
    </row>
    <row r="596" spans="7:7">
      <c r="G596"/>
    </row>
    <row r="597" spans="7:7">
      <c r="G597"/>
    </row>
    <row r="598" spans="7:7">
      <c r="G598"/>
    </row>
    <row r="599" spans="7:7">
      <c r="G599"/>
    </row>
    <row r="600" spans="7:7">
      <c r="G600"/>
    </row>
    <row r="601" spans="7:7">
      <c r="G601"/>
    </row>
    <row r="602" spans="7:7">
      <c r="G602"/>
    </row>
    <row r="603" spans="7:7">
      <c r="G603"/>
    </row>
    <row r="604" spans="7:7">
      <c r="G604"/>
    </row>
    <row r="605" spans="7:7">
      <c r="G605"/>
    </row>
    <row r="606" spans="7:7">
      <c r="G606"/>
    </row>
    <row r="607" spans="7:7">
      <c r="G607"/>
    </row>
    <row r="608" spans="7:7">
      <c r="G608"/>
    </row>
    <row r="609" spans="7:7">
      <c r="G609"/>
    </row>
    <row r="610" spans="7:7">
      <c r="G610"/>
    </row>
    <row r="611" spans="7:7">
      <c r="G611"/>
    </row>
    <row r="612" spans="7:7">
      <c r="G612"/>
    </row>
    <row r="613" spans="7:7">
      <c r="G613"/>
    </row>
    <row r="614" spans="7:7">
      <c r="G614"/>
    </row>
    <row r="615" spans="7:7">
      <c r="G615"/>
    </row>
    <row r="616" spans="7:7">
      <c r="G616"/>
    </row>
    <row r="617" spans="7:7">
      <c r="G617"/>
    </row>
    <row r="618" spans="7:7">
      <c r="G618"/>
    </row>
    <row r="619" spans="7:7">
      <c r="G619"/>
    </row>
    <row r="620" spans="7:7">
      <c r="G620"/>
    </row>
    <row r="621" spans="7:7">
      <c r="G621"/>
    </row>
    <row r="622" spans="7:7">
      <c r="G622"/>
    </row>
    <row r="623" spans="7:7">
      <c r="G623"/>
    </row>
    <row r="624" spans="7:7">
      <c r="G624"/>
    </row>
    <row r="625" spans="7:7">
      <c r="G625"/>
    </row>
    <row r="626" spans="7:7">
      <c r="G626"/>
    </row>
    <row r="627" spans="7:7">
      <c r="G627"/>
    </row>
    <row r="628" spans="7:7">
      <c r="G628"/>
    </row>
    <row r="629" spans="7:7">
      <c r="G629"/>
    </row>
    <row r="630" spans="7:7">
      <c r="G630"/>
    </row>
    <row r="631" spans="7:7">
      <c r="G631"/>
    </row>
    <row r="632" spans="7:7">
      <c r="G632"/>
    </row>
    <row r="633" spans="7:7">
      <c r="G633"/>
    </row>
    <row r="634" spans="7:7">
      <c r="G634"/>
    </row>
    <row r="635" spans="7:7">
      <c r="G635"/>
    </row>
    <row r="636" spans="7:7">
      <c r="G636"/>
    </row>
    <row r="637" spans="7:7">
      <c r="G637"/>
    </row>
    <row r="638" spans="7:7">
      <c r="G638"/>
    </row>
    <row r="639" spans="7:7">
      <c r="G639"/>
    </row>
    <row r="640" spans="7:7">
      <c r="G640"/>
    </row>
    <row r="641" spans="7:7">
      <c r="G641"/>
    </row>
    <row r="642" spans="7:7">
      <c r="G642"/>
    </row>
    <row r="643" spans="7:7">
      <c r="G643"/>
    </row>
    <row r="644" spans="7:7">
      <c r="G644"/>
    </row>
    <row r="645" spans="7:7">
      <c r="G645"/>
    </row>
    <row r="646" spans="7:7">
      <c r="G646"/>
    </row>
    <row r="647" spans="7:7">
      <c r="G647"/>
    </row>
    <row r="648" spans="7:7">
      <c r="G648"/>
    </row>
    <row r="649" spans="7:7">
      <c r="G649"/>
    </row>
    <row r="650" spans="7:7">
      <c r="G650"/>
    </row>
    <row r="651" spans="7:7">
      <c r="G651"/>
    </row>
    <row r="652" spans="7:7">
      <c r="G652"/>
    </row>
    <row r="653" spans="7:7">
      <c r="G653"/>
    </row>
    <row r="654" spans="7:7">
      <c r="G654"/>
    </row>
    <row r="655" spans="7:7">
      <c r="G655"/>
    </row>
    <row r="656" spans="7:7">
      <c r="G656"/>
    </row>
    <row r="657" spans="7:7">
      <c r="G657"/>
    </row>
    <row r="658" spans="7:7">
      <c r="G658"/>
    </row>
    <row r="659" spans="7:7">
      <c r="G659"/>
    </row>
    <row r="660" spans="7:7">
      <c r="G660"/>
    </row>
    <row r="661" spans="7:7">
      <c r="G661"/>
    </row>
    <row r="662" spans="7:7">
      <c r="G662"/>
    </row>
    <row r="663" spans="7:7">
      <c r="G663"/>
    </row>
    <row r="664" spans="7:7">
      <c r="G664"/>
    </row>
    <row r="665" spans="7:7">
      <c r="G665"/>
    </row>
    <row r="666" spans="7:7">
      <c r="G666"/>
    </row>
    <row r="667" spans="7:7">
      <c r="G667"/>
    </row>
    <row r="668" spans="7:7">
      <c r="G668"/>
    </row>
    <row r="669" spans="7:7">
      <c r="G669"/>
    </row>
    <row r="670" spans="7:7">
      <c r="G670"/>
    </row>
    <row r="671" spans="7:7">
      <c r="G671"/>
    </row>
    <row r="672" spans="7:7">
      <c r="G672"/>
    </row>
    <row r="673" spans="7:7">
      <c r="G673"/>
    </row>
    <row r="674" spans="7:7">
      <c r="G674"/>
    </row>
    <row r="675" spans="7:7">
      <c r="G675"/>
    </row>
    <row r="676" spans="7:7">
      <c r="G676"/>
    </row>
    <row r="677" spans="7:7">
      <c r="G677"/>
    </row>
    <row r="678" spans="7:7">
      <c r="G678"/>
    </row>
    <row r="679" spans="7:7">
      <c r="G679"/>
    </row>
    <row r="680" spans="7:7">
      <c r="G680"/>
    </row>
    <row r="681" spans="7:7">
      <c r="G681"/>
    </row>
    <row r="682" spans="7:7">
      <c r="G682"/>
    </row>
    <row r="683" spans="7:7">
      <c r="G683"/>
    </row>
    <row r="684" spans="7:7">
      <c r="G684"/>
    </row>
    <row r="685" spans="7:7">
      <c r="G685"/>
    </row>
    <row r="686" spans="7:7">
      <c r="G686"/>
    </row>
    <row r="687" spans="7:7">
      <c r="G687"/>
    </row>
    <row r="688" spans="7:7">
      <c r="G688"/>
    </row>
    <row r="689" spans="7:7">
      <c r="G689"/>
    </row>
    <row r="690" spans="7:7">
      <c r="G690"/>
    </row>
    <row r="691" spans="7:7">
      <c r="G691"/>
    </row>
    <row r="692" spans="7:7">
      <c r="G692"/>
    </row>
    <row r="693" spans="7:7">
      <c r="G693"/>
    </row>
    <row r="694" spans="7:7">
      <c r="G694"/>
    </row>
    <row r="695" spans="7:7">
      <c r="G695"/>
    </row>
    <row r="696" spans="7:7">
      <c r="G696"/>
    </row>
    <row r="697" spans="7:7">
      <c r="G697"/>
    </row>
    <row r="698" spans="7:7">
      <c r="G698"/>
    </row>
    <row r="699" spans="7:7">
      <c r="G699"/>
    </row>
    <row r="700" spans="7:7">
      <c r="G700"/>
    </row>
    <row r="701" spans="7:7">
      <c r="G701"/>
    </row>
    <row r="702" spans="7:7">
      <c r="G702"/>
    </row>
    <row r="703" spans="7:7">
      <c r="G703"/>
    </row>
    <row r="704" spans="7:7">
      <c r="G704"/>
    </row>
    <row r="705" spans="7:7">
      <c r="G705"/>
    </row>
    <row r="706" spans="7:7">
      <c r="G706"/>
    </row>
    <row r="707" spans="7:7">
      <c r="G707"/>
    </row>
    <row r="708" spans="7:7">
      <c r="G708"/>
    </row>
    <row r="709" spans="7:7">
      <c r="G709"/>
    </row>
    <row r="710" spans="7:7">
      <c r="G710"/>
    </row>
    <row r="711" spans="7:7">
      <c r="G711"/>
    </row>
    <row r="712" spans="7:7">
      <c r="G712"/>
    </row>
    <row r="713" spans="7:7">
      <c r="G713"/>
    </row>
    <row r="714" spans="7:7">
      <c r="G714"/>
    </row>
    <row r="715" spans="7:7">
      <c r="G715"/>
    </row>
    <row r="716" spans="7:7">
      <c r="G716"/>
    </row>
    <row r="717" spans="7:7">
      <c r="G717"/>
    </row>
    <row r="718" spans="7:7">
      <c r="G718"/>
    </row>
    <row r="719" spans="7:7">
      <c r="G719"/>
    </row>
    <row r="720" spans="7:7">
      <c r="G720"/>
    </row>
    <row r="721" spans="7:7">
      <c r="G721"/>
    </row>
    <row r="722" spans="7:7">
      <c r="G722"/>
    </row>
    <row r="723" spans="7:7">
      <c r="G723"/>
    </row>
    <row r="724" spans="7:7">
      <c r="G724"/>
    </row>
    <row r="725" spans="7:7">
      <c r="G725"/>
    </row>
    <row r="726" spans="7:7">
      <c r="G726"/>
    </row>
    <row r="727" spans="7:7">
      <c r="G727"/>
    </row>
    <row r="728" spans="7:7">
      <c r="G728"/>
    </row>
    <row r="729" spans="7:7">
      <c r="G729"/>
    </row>
    <row r="730" spans="7:7">
      <c r="G730"/>
    </row>
    <row r="731" spans="7:7">
      <c r="G731"/>
    </row>
    <row r="732" spans="7:7">
      <c r="G732"/>
    </row>
    <row r="733" spans="7:7">
      <c r="G733"/>
    </row>
    <row r="734" spans="7:7">
      <c r="G734"/>
    </row>
    <row r="735" spans="7:7">
      <c r="G735"/>
    </row>
    <row r="736" spans="7:7">
      <c r="G736"/>
    </row>
    <row r="737" spans="7:7">
      <c r="G737"/>
    </row>
    <row r="738" spans="7:7">
      <c r="G738"/>
    </row>
    <row r="739" spans="7:7">
      <c r="G739"/>
    </row>
    <row r="740" spans="7:7">
      <c r="G740"/>
    </row>
    <row r="741" spans="7:7">
      <c r="G741"/>
    </row>
    <row r="742" spans="7:7">
      <c r="G742"/>
    </row>
    <row r="743" spans="7:7">
      <c r="G743"/>
    </row>
    <row r="744" spans="7:7">
      <c r="G744"/>
    </row>
    <row r="745" spans="7:7">
      <c r="G745"/>
    </row>
    <row r="746" spans="7:7">
      <c r="G746"/>
    </row>
    <row r="747" spans="7:7">
      <c r="G747"/>
    </row>
    <row r="748" spans="7:7">
      <c r="G748"/>
    </row>
    <row r="749" spans="7:7">
      <c r="G749"/>
    </row>
    <row r="750" spans="7:7">
      <c r="G750"/>
    </row>
    <row r="751" spans="7:7">
      <c r="G751"/>
    </row>
    <row r="752" spans="7:7">
      <c r="G752"/>
    </row>
    <row r="753" spans="7:7">
      <c r="G753"/>
    </row>
    <row r="754" spans="7:7">
      <c r="G754"/>
    </row>
    <row r="755" spans="7:7">
      <c r="G755"/>
    </row>
    <row r="756" spans="7:7">
      <c r="G756"/>
    </row>
    <row r="757" spans="7:7">
      <c r="G757"/>
    </row>
    <row r="758" spans="7:7">
      <c r="G758"/>
    </row>
    <row r="759" spans="7:7">
      <c r="G759"/>
    </row>
    <row r="760" spans="7:7">
      <c r="G760"/>
    </row>
    <row r="761" spans="7:7">
      <c r="G761"/>
    </row>
    <row r="762" spans="7:7">
      <c r="G762"/>
    </row>
    <row r="763" spans="7:7">
      <c r="G763"/>
    </row>
    <row r="764" spans="7:7">
      <c r="G764"/>
    </row>
    <row r="765" spans="7:7">
      <c r="G765"/>
    </row>
    <row r="766" spans="7:7">
      <c r="G766"/>
    </row>
    <row r="767" spans="7:7">
      <c r="G767"/>
    </row>
    <row r="768" spans="7:7">
      <c r="G768"/>
    </row>
    <row r="769" spans="7:7">
      <c r="G769"/>
    </row>
    <row r="770" spans="7:7">
      <c r="G770"/>
    </row>
    <row r="771" spans="7:7">
      <c r="G771"/>
    </row>
    <row r="772" spans="7:7">
      <c r="G772"/>
    </row>
    <row r="773" spans="7:7">
      <c r="G773"/>
    </row>
    <row r="774" spans="7:7">
      <c r="G774"/>
    </row>
    <row r="775" spans="7:7">
      <c r="G775"/>
    </row>
    <row r="776" spans="7:7">
      <c r="G776"/>
    </row>
    <row r="777" spans="7:7">
      <c r="G777"/>
    </row>
    <row r="778" spans="7:7">
      <c r="G778"/>
    </row>
    <row r="779" spans="7:7">
      <c r="G779"/>
    </row>
    <row r="780" spans="7:7">
      <c r="G780"/>
    </row>
    <row r="781" spans="7:7">
      <c r="G781"/>
    </row>
    <row r="782" spans="7:7">
      <c r="G782"/>
    </row>
    <row r="783" spans="7:7">
      <c r="G783"/>
    </row>
    <row r="784" spans="7:7">
      <c r="G784"/>
    </row>
    <row r="785" spans="7:7">
      <c r="G785"/>
    </row>
    <row r="786" spans="7:7">
      <c r="G786"/>
    </row>
    <row r="787" spans="7:7">
      <c r="G787"/>
    </row>
    <row r="788" spans="7:7">
      <c r="G788"/>
    </row>
    <row r="789" spans="7:7">
      <c r="G789"/>
    </row>
    <row r="790" spans="7:7">
      <c r="G790"/>
    </row>
    <row r="791" spans="7:7">
      <c r="G791"/>
    </row>
    <row r="792" spans="7:7">
      <c r="G792"/>
    </row>
    <row r="793" spans="7:7">
      <c r="G793"/>
    </row>
    <row r="794" spans="7:7">
      <c r="G794"/>
    </row>
    <row r="795" spans="7:7">
      <c r="G795"/>
    </row>
    <row r="796" spans="7:7">
      <c r="G796"/>
    </row>
    <row r="797" spans="7:7">
      <c r="G797"/>
    </row>
    <row r="798" spans="7:7">
      <c r="G798"/>
    </row>
    <row r="799" spans="7:7">
      <c r="G799"/>
    </row>
    <row r="800" spans="7:7">
      <c r="G800"/>
    </row>
    <row r="801" spans="7:7">
      <c r="G801"/>
    </row>
    <row r="802" spans="7:7">
      <c r="G802"/>
    </row>
    <row r="803" spans="7:7">
      <c r="G803"/>
    </row>
    <row r="804" spans="7:7">
      <c r="G804"/>
    </row>
    <row r="805" spans="7:7">
      <c r="G805"/>
    </row>
    <row r="806" spans="7:7">
      <c r="G806"/>
    </row>
    <row r="807" spans="7:7">
      <c r="G807"/>
    </row>
    <row r="808" spans="7:7">
      <c r="G808"/>
    </row>
    <row r="809" spans="7:7">
      <c r="G809"/>
    </row>
    <row r="810" spans="7:7">
      <c r="G810"/>
    </row>
    <row r="811" spans="7:7">
      <c r="G811"/>
    </row>
    <row r="812" spans="7:7">
      <c r="G812"/>
    </row>
    <row r="813" spans="7:7">
      <c r="G813"/>
    </row>
    <row r="814" spans="7:7">
      <c r="G814"/>
    </row>
    <row r="815" spans="7:7">
      <c r="G815"/>
    </row>
    <row r="816" spans="7:7">
      <c r="G816"/>
    </row>
    <row r="817" spans="7:7">
      <c r="G817"/>
    </row>
    <row r="818" spans="7:7">
      <c r="G818"/>
    </row>
    <row r="819" spans="7:7">
      <c r="G819"/>
    </row>
    <row r="820" spans="7:7">
      <c r="G820"/>
    </row>
    <row r="821" spans="7:7">
      <c r="G821"/>
    </row>
    <row r="822" spans="7:7">
      <c r="G822"/>
    </row>
    <row r="823" spans="7:7">
      <c r="G823"/>
    </row>
    <row r="824" spans="7:7">
      <c r="G824"/>
    </row>
    <row r="825" spans="7:7">
      <c r="G825"/>
    </row>
    <row r="826" spans="7:7">
      <c r="G826"/>
    </row>
    <row r="827" spans="7:7">
      <c r="G827"/>
    </row>
    <row r="828" spans="7:7">
      <c r="G828"/>
    </row>
    <row r="829" spans="7:7">
      <c r="G829"/>
    </row>
    <row r="830" spans="7:7">
      <c r="G830"/>
    </row>
    <row r="831" spans="7:7">
      <c r="G831"/>
    </row>
    <row r="832" spans="7:7">
      <c r="G832"/>
    </row>
    <row r="833" spans="7:7">
      <c r="G833"/>
    </row>
    <row r="834" spans="7:7">
      <c r="G834"/>
    </row>
    <row r="835" spans="7:7">
      <c r="G835"/>
    </row>
    <row r="836" spans="7:7">
      <c r="G836"/>
    </row>
    <row r="837" spans="7:7">
      <c r="G837"/>
    </row>
    <row r="838" spans="7:7">
      <c r="G838"/>
    </row>
    <row r="839" spans="7:7">
      <c r="G839"/>
    </row>
    <row r="840" spans="7:7">
      <c r="G840"/>
    </row>
    <row r="841" spans="7:7">
      <c r="G841"/>
    </row>
    <row r="842" spans="7:7">
      <c r="G842"/>
    </row>
    <row r="843" spans="7:7">
      <c r="G843"/>
    </row>
    <row r="844" spans="7:7">
      <c r="G844"/>
    </row>
    <row r="845" spans="7:7">
      <c r="G845"/>
    </row>
    <row r="846" spans="7:7">
      <c r="G846"/>
    </row>
    <row r="847" spans="7:7">
      <c r="G847"/>
    </row>
    <row r="848" spans="7:7">
      <c r="G848"/>
    </row>
    <row r="849" spans="7:7">
      <c r="G849"/>
    </row>
    <row r="850" spans="7:7">
      <c r="G850"/>
    </row>
    <row r="851" spans="7:7">
      <c r="G851"/>
    </row>
    <row r="852" spans="7:7">
      <c r="G852"/>
    </row>
    <row r="853" spans="7:7">
      <c r="G853"/>
    </row>
    <row r="854" spans="7:7">
      <c r="G854"/>
    </row>
    <row r="855" spans="7:7">
      <c r="G855"/>
    </row>
    <row r="856" spans="7:7">
      <c r="G856"/>
    </row>
    <row r="857" spans="7:7">
      <c r="G857"/>
    </row>
    <row r="858" spans="7:7">
      <c r="G858"/>
    </row>
    <row r="859" spans="7:7">
      <c r="G859"/>
    </row>
    <row r="860" spans="7:7">
      <c r="G860"/>
    </row>
    <row r="861" spans="7:7">
      <c r="G861"/>
    </row>
    <row r="862" spans="7:7">
      <c r="G862"/>
    </row>
    <row r="863" spans="7:7">
      <c r="G863"/>
    </row>
    <row r="864" spans="7:7">
      <c r="G864"/>
    </row>
    <row r="865" spans="7:7">
      <c r="G865"/>
    </row>
    <row r="866" spans="7:7">
      <c r="G866"/>
    </row>
    <row r="867" spans="7:7">
      <c r="G867"/>
    </row>
    <row r="868" spans="7:7">
      <c r="G868"/>
    </row>
    <row r="869" spans="7:7">
      <c r="G869"/>
    </row>
    <row r="870" spans="7:7">
      <c r="G870"/>
    </row>
    <row r="871" spans="7:7">
      <c r="G871"/>
    </row>
    <row r="872" spans="7:7">
      <c r="G872"/>
    </row>
    <row r="873" spans="7:7">
      <c r="G873"/>
    </row>
    <row r="874" spans="7:7">
      <c r="G874"/>
    </row>
    <row r="875" spans="7:7">
      <c r="G875"/>
    </row>
    <row r="876" spans="7:7">
      <c r="G876"/>
    </row>
    <row r="877" spans="7:7">
      <c r="G877"/>
    </row>
    <row r="878" spans="7:7">
      <c r="G878"/>
    </row>
    <row r="879" spans="7:7">
      <c r="G879"/>
    </row>
    <row r="880" spans="7:7">
      <c r="G880"/>
    </row>
    <row r="881" spans="7:7">
      <c r="G881"/>
    </row>
    <row r="882" spans="7:7">
      <c r="G882"/>
    </row>
    <row r="883" spans="7:7">
      <c r="G883"/>
    </row>
    <row r="884" spans="7:7">
      <c r="G884"/>
    </row>
    <row r="885" spans="7:7">
      <c r="G885"/>
    </row>
    <row r="886" spans="7:7">
      <c r="G886"/>
    </row>
    <row r="887" spans="7:7">
      <c r="G887"/>
    </row>
    <row r="888" spans="7:7">
      <c r="G888"/>
    </row>
    <row r="889" spans="7:7">
      <c r="G889"/>
    </row>
    <row r="890" spans="7:7">
      <c r="G890"/>
    </row>
    <row r="891" spans="7:7">
      <c r="G891"/>
    </row>
    <row r="892" spans="7:7">
      <c r="G892"/>
    </row>
    <row r="893" spans="7:7">
      <c r="G893"/>
    </row>
    <row r="894" spans="7:7">
      <c r="G894"/>
    </row>
    <row r="895" spans="7:7">
      <c r="G895"/>
    </row>
    <row r="896" spans="7:7">
      <c r="G896"/>
    </row>
    <row r="897" spans="7:7">
      <c r="G897"/>
    </row>
    <row r="898" spans="7:7">
      <c r="G898"/>
    </row>
    <row r="899" spans="7:7">
      <c r="G899"/>
    </row>
    <row r="900" spans="7:7">
      <c r="G900"/>
    </row>
    <row r="901" spans="7:7">
      <c r="G901"/>
    </row>
    <row r="902" spans="7:7">
      <c r="G902"/>
    </row>
    <row r="903" spans="7:7">
      <c r="G903"/>
    </row>
    <row r="904" spans="7:7">
      <c r="G904"/>
    </row>
    <row r="905" spans="7:7">
      <c r="G905"/>
    </row>
    <row r="906" spans="7:7">
      <c r="G906"/>
    </row>
    <row r="907" spans="7:7">
      <c r="G907"/>
    </row>
    <row r="908" spans="7:7">
      <c r="G908"/>
    </row>
    <row r="909" spans="7:7">
      <c r="G909"/>
    </row>
    <row r="910" spans="7:7">
      <c r="G910"/>
    </row>
    <row r="911" spans="7:7">
      <c r="G911"/>
    </row>
    <row r="912" spans="7:7">
      <c r="G912"/>
    </row>
    <row r="913" spans="7:7">
      <c r="G913"/>
    </row>
    <row r="914" spans="7:7">
      <c r="G914"/>
    </row>
    <row r="915" spans="7:7">
      <c r="G915"/>
    </row>
    <row r="916" spans="7:7">
      <c r="G916"/>
    </row>
    <row r="917" spans="7:7">
      <c r="G917"/>
    </row>
    <row r="918" spans="7:7">
      <c r="G918"/>
    </row>
    <row r="919" spans="7:7">
      <c r="G919"/>
    </row>
    <row r="920" spans="7:7">
      <c r="G920"/>
    </row>
    <row r="921" spans="7:7">
      <c r="G921"/>
    </row>
    <row r="922" spans="7:7">
      <c r="G922"/>
    </row>
    <row r="923" spans="7:7">
      <c r="G923"/>
    </row>
    <row r="924" spans="7:7">
      <c r="G924"/>
    </row>
    <row r="925" spans="7:7">
      <c r="G925"/>
    </row>
    <row r="926" spans="7:7">
      <c r="G926"/>
    </row>
    <row r="927" spans="7:7">
      <c r="G927"/>
    </row>
    <row r="928" spans="7:7">
      <c r="G928"/>
    </row>
    <row r="929" spans="7:7">
      <c r="G929"/>
    </row>
    <row r="930" spans="7:7">
      <c r="G930"/>
    </row>
    <row r="931" spans="7:7">
      <c r="G931"/>
    </row>
    <row r="932" spans="7:7">
      <c r="G932"/>
    </row>
    <row r="933" spans="7:7">
      <c r="G933"/>
    </row>
    <row r="934" spans="7:7">
      <c r="G934"/>
    </row>
    <row r="935" spans="7:7">
      <c r="G935"/>
    </row>
    <row r="936" spans="7:7">
      <c r="G936"/>
    </row>
    <row r="937" spans="7:7">
      <c r="G937"/>
    </row>
    <row r="938" spans="7:7">
      <c r="G938"/>
    </row>
    <row r="939" spans="7:7">
      <c r="G939"/>
    </row>
    <row r="940" spans="7:7">
      <c r="G940"/>
    </row>
    <row r="941" spans="7:7">
      <c r="G941"/>
    </row>
    <row r="942" spans="7:7">
      <c r="G942"/>
    </row>
    <row r="943" spans="7:7">
      <c r="G943"/>
    </row>
    <row r="944" spans="7:7">
      <c r="G944"/>
    </row>
    <row r="945" spans="7:7">
      <c r="G945"/>
    </row>
    <row r="946" spans="7:7">
      <c r="G946"/>
    </row>
    <row r="947" spans="7:7">
      <c r="G947"/>
    </row>
    <row r="948" spans="7:7">
      <c r="G948"/>
    </row>
    <row r="949" spans="7:7">
      <c r="G949"/>
    </row>
    <row r="950" spans="7:7">
      <c r="G950"/>
    </row>
    <row r="951" spans="7:7">
      <c r="G951"/>
    </row>
    <row r="952" spans="7:7">
      <c r="G952"/>
    </row>
    <row r="953" spans="7:7">
      <c r="G953"/>
    </row>
    <row r="954" spans="7:7">
      <c r="G954"/>
    </row>
    <row r="955" spans="7:7">
      <c r="G955"/>
    </row>
    <row r="956" spans="7:7">
      <c r="G956"/>
    </row>
    <row r="957" spans="7:7">
      <c r="G957"/>
    </row>
    <row r="958" spans="7:7">
      <c r="G958"/>
    </row>
    <row r="959" spans="7:7">
      <c r="G959"/>
    </row>
    <row r="960" spans="7:7">
      <c r="G960"/>
    </row>
    <row r="961" spans="7:7">
      <c r="G961"/>
    </row>
    <row r="962" spans="7:7">
      <c r="G962"/>
    </row>
    <row r="963" spans="7:7">
      <c r="G963"/>
    </row>
    <row r="964" spans="7:7">
      <c r="G964"/>
    </row>
    <row r="965" spans="7:7">
      <c r="G965"/>
    </row>
    <row r="966" spans="7:7">
      <c r="G966"/>
    </row>
    <row r="967" spans="7:7">
      <c r="G967"/>
    </row>
    <row r="968" spans="7:7">
      <c r="G968"/>
    </row>
    <row r="969" spans="7:7">
      <c r="G969"/>
    </row>
    <row r="970" spans="7:7">
      <c r="G970"/>
    </row>
    <row r="971" spans="7:7">
      <c r="G971"/>
    </row>
    <row r="972" spans="7:7">
      <c r="G972"/>
    </row>
    <row r="973" spans="7:7">
      <c r="G973"/>
    </row>
    <row r="974" spans="7:7">
      <c r="G974"/>
    </row>
    <row r="975" spans="7:7">
      <c r="G975"/>
    </row>
    <row r="976" spans="7:7">
      <c r="G976"/>
    </row>
    <row r="977" spans="7:7">
      <c r="G977"/>
    </row>
    <row r="978" spans="7:7">
      <c r="G978"/>
    </row>
    <row r="979" spans="7:7">
      <c r="G979"/>
    </row>
    <row r="980" spans="7:7">
      <c r="G980"/>
    </row>
    <row r="981" spans="7:7">
      <c r="G981"/>
    </row>
    <row r="982" spans="7:7">
      <c r="G982"/>
    </row>
    <row r="983" spans="7:7">
      <c r="G983"/>
    </row>
    <row r="984" spans="7:7">
      <c r="G984"/>
    </row>
    <row r="985" spans="7:7">
      <c r="G985"/>
    </row>
    <row r="986" spans="7:7">
      <c r="G986"/>
    </row>
    <row r="987" spans="7:7">
      <c r="G987"/>
    </row>
    <row r="988" spans="7:7">
      <c r="G988"/>
    </row>
    <row r="989" spans="7:7">
      <c r="G989"/>
    </row>
    <row r="990" spans="7:7">
      <c r="G990"/>
    </row>
    <row r="991" spans="7:7">
      <c r="G991"/>
    </row>
    <row r="992" spans="7:7">
      <c r="G992"/>
    </row>
    <row r="993" spans="7:7">
      <c r="G993"/>
    </row>
    <row r="994" spans="7:7">
      <c r="G994"/>
    </row>
    <row r="995" spans="7:7">
      <c r="G995"/>
    </row>
    <row r="996" spans="7:7">
      <c r="G996"/>
    </row>
    <row r="997" spans="7:7">
      <c r="G997"/>
    </row>
    <row r="998" spans="7:7">
      <c r="G998"/>
    </row>
    <row r="999" spans="7:7">
      <c r="G999"/>
    </row>
    <row r="1000" spans="7:7">
      <c r="G1000"/>
    </row>
    <row r="1001" spans="7:7">
      <c r="G1001"/>
    </row>
    <row r="1002" spans="7:7">
      <c r="G1002"/>
    </row>
    <row r="1003" spans="7:7">
      <c r="G1003"/>
    </row>
    <row r="1004" spans="7:7">
      <c r="G1004"/>
    </row>
    <row r="1005" spans="7:7">
      <c r="G1005"/>
    </row>
    <row r="1006" spans="7:7">
      <c r="G1006"/>
    </row>
    <row r="1007" spans="7:7">
      <c r="G1007"/>
    </row>
    <row r="1008" spans="7:7">
      <c r="G1008"/>
    </row>
    <row r="1009" spans="7:7">
      <c r="G1009"/>
    </row>
    <row r="1010" spans="7:7">
      <c r="G1010"/>
    </row>
    <row r="1011" spans="7:7">
      <c r="G1011"/>
    </row>
    <row r="1012" spans="7:7">
      <c r="G1012"/>
    </row>
    <row r="1013" spans="7:7">
      <c r="G1013"/>
    </row>
    <row r="1014" spans="7:7">
      <c r="G1014"/>
    </row>
    <row r="1015" spans="7:7">
      <c r="G1015"/>
    </row>
    <row r="1016" spans="7:7">
      <c r="G1016"/>
    </row>
    <row r="1017" spans="7:7">
      <c r="G1017"/>
    </row>
    <row r="1018" spans="7:7">
      <c r="G1018"/>
    </row>
    <row r="1019" spans="7:7">
      <c r="G1019"/>
    </row>
    <row r="1020" spans="7:7">
      <c r="G1020"/>
    </row>
    <row r="1021" spans="7:7">
      <c r="G1021"/>
    </row>
    <row r="1022" spans="7:7">
      <c r="G1022"/>
    </row>
    <row r="1023" spans="7:7">
      <c r="G1023"/>
    </row>
    <row r="1024" spans="7:7">
      <c r="G1024"/>
    </row>
    <row r="1025" spans="7:7">
      <c r="G1025"/>
    </row>
    <row r="1026" spans="7:7">
      <c r="G1026"/>
    </row>
    <row r="1027" spans="7:7">
      <c r="G1027"/>
    </row>
    <row r="1028" spans="7:7">
      <c r="G1028"/>
    </row>
    <row r="1029" spans="7:7">
      <c r="G1029"/>
    </row>
    <row r="1030" spans="7:7">
      <c r="G1030"/>
    </row>
    <row r="1031" spans="7:7">
      <c r="G1031"/>
    </row>
    <row r="1032" spans="7:7">
      <c r="G1032"/>
    </row>
    <row r="1033" spans="7:7">
      <c r="G1033"/>
    </row>
    <row r="1034" spans="7:7">
      <c r="G1034"/>
    </row>
    <row r="1035" spans="7:7">
      <c r="G1035"/>
    </row>
    <row r="1036" spans="7:7">
      <c r="G1036"/>
    </row>
    <row r="1037" spans="7:7">
      <c r="G1037"/>
    </row>
    <row r="1038" spans="7:7">
      <c r="G1038"/>
    </row>
    <row r="1039" spans="7:7">
      <c r="G1039"/>
    </row>
    <row r="1040" spans="7:7">
      <c r="G1040"/>
    </row>
    <row r="1041" spans="7:7">
      <c r="G1041"/>
    </row>
    <row r="1042" spans="7:7">
      <c r="G1042"/>
    </row>
    <row r="1043" spans="7:7">
      <c r="G1043"/>
    </row>
    <row r="1044" spans="7:7">
      <c r="G1044"/>
    </row>
    <row r="1045" spans="7:7">
      <c r="G1045"/>
    </row>
    <row r="1046" spans="7:7">
      <c r="G1046"/>
    </row>
    <row r="1047" spans="7:7">
      <c r="G1047"/>
    </row>
    <row r="1048" spans="7:7">
      <c r="G1048"/>
    </row>
    <row r="1049" spans="7:7">
      <c r="G1049"/>
    </row>
    <row r="1050" spans="7:7">
      <c r="G1050"/>
    </row>
    <row r="1051" spans="7:7">
      <c r="G1051"/>
    </row>
    <row r="1052" spans="7:7">
      <c r="G1052"/>
    </row>
    <row r="1053" spans="7:7">
      <c r="G1053"/>
    </row>
    <row r="1054" spans="7:7">
      <c r="G1054"/>
    </row>
    <row r="1055" spans="7:7">
      <c r="G1055"/>
    </row>
    <row r="1056" spans="7:7">
      <c r="G1056"/>
    </row>
    <row r="1057" spans="7:7">
      <c r="G1057"/>
    </row>
    <row r="1058" spans="7:7">
      <c r="G1058"/>
    </row>
    <row r="1059" spans="7:7">
      <c r="G1059"/>
    </row>
    <row r="1060" spans="7:7">
      <c r="G1060"/>
    </row>
    <row r="1061" spans="7:7">
      <c r="G1061"/>
    </row>
    <row r="1062" spans="7:7">
      <c r="G1062"/>
    </row>
    <row r="1063" spans="7:7">
      <c r="G1063"/>
    </row>
    <row r="1064" spans="7:7">
      <c r="G1064"/>
    </row>
    <row r="1065" spans="7:7">
      <c r="G1065"/>
    </row>
    <row r="1066" spans="7:7">
      <c r="G1066"/>
    </row>
    <row r="1067" spans="7:7">
      <c r="G1067"/>
    </row>
    <row r="1068" spans="7:7">
      <c r="G1068"/>
    </row>
    <row r="1069" spans="7:7">
      <c r="G1069"/>
    </row>
    <row r="1070" spans="7:7">
      <c r="G1070"/>
    </row>
    <row r="1071" spans="7:7">
      <c r="G1071"/>
    </row>
    <row r="1072" spans="7:7">
      <c r="G1072"/>
    </row>
    <row r="1073" spans="7:7">
      <c r="G1073"/>
    </row>
    <row r="1074" spans="7:7">
      <c r="G1074"/>
    </row>
    <row r="1075" spans="7:7">
      <c r="G1075"/>
    </row>
    <row r="1076" spans="7:7">
      <c r="G1076"/>
    </row>
    <row r="1077" spans="7:7">
      <c r="G1077"/>
    </row>
    <row r="1078" spans="7:7">
      <c r="G1078"/>
    </row>
    <row r="1079" spans="7:7">
      <c r="G1079"/>
    </row>
    <row r="1080" spans="7:7">
      <c r="G1080"/>
    </row>
    <row r="1081" spans="7:7">
      <c r="G1081"/>
    </row>
    <row r="1082" spans="7:7">
      <c r="G1082"/>
    </row>
    <row r="1083" spans="7:7">
      <c r="G1083"/>
    </row>
    <row r="1084" spans="7:7">
      <c r="G1084"/>
    </row>
    <row r="1085" spans="7:7">
      <c r="G1085"/>
    </row>
    <row r="1086" spans="7:7">
      <c r="G1086"/>
    </row>
    <row r="1087" spans="7:7">
      <c r="G1087"/>
    </row>
    <row r="1088" spans="7:7">
      <c r="G1088"/>
    </row>
    <row r="1089" spans="7:7">
      <c r="G1089"/>
    </row>
    <row r="1090" spans="7:7">
      <c r="G1090"/>
    </row>
    <row r="1091" spans="7:7">
      <c r="G1091"/>
    </row>
    <row r="1092" spans="7:7">
      <c r="G1092"/>
    </row>
    <row r="1093" spans="7:7">
      <c r="G1093"/>
    </row>
    <row r="1094" spans="7:7">
      <c r="G1094"/>
    </row>
    <row r="1095" spans="7:7">
      <c r="G1095"/>
    </row>
    <row r="1096" spans="7:7">
      <c r="G1096"/>
    </row>
    <row r="1097" spans="7:7">
      <c r="G1097"/>
    </row>
    <row r="1098" spans="7:7">
      <c r="G1098"/>
    </row>
    <row r="1099" spans="7:7">
      <c r="G1099"/>
    </row>
    <row r="1100" spans="7:7">
      <c r="G1100"/>
    </row>
    <row r="1101" spans="7:7">
      <c r="G1101"/>
    </row>
    <row r="1102" spans="7:7">
      <c r="G1102"/>
    </row>
    <row r="1103" spans="7:7">
      <c r="G1103"/>
    </row>
    <row r="1104" spans="7:7">
      <c r="G1104"/>
    </row>
    <row r="1105" spans="7:7">
      <c r="G1105"/>
    </row>
    <row r="1106" spans="7:7">
      <c r="G1106"/>
    </row>
    <row r="1107" spans="7:7">
      <c r="G1107"/>
    </row>
    <row r="1108" spans="7:7">
      <c r="G1108"/>
    </row>
    <row r="1109" spans="7:7">
      <c r="G1109"/>
    </row>
    <row r="1110" spans="7:7">
      <c r="G1110"/>
    </row>
    <row r="1111" spans="7:7">
      <c r="G1111"/>
    </row>
    <row r="1112" spans="7:7">
      <c r="G1112"/>
    </row>
    <row r="1113" spans="7:7">
      <c r="G1113"/>
    </row>
    <row r="1114" spans="7:7">
      <c r="G1114"/>
    </row>
    <row r="1115" spans="7:7">
      <c r="G1115"/>
    </row>
    <row r="1116" spans="7:7">
      <c r="G1116"/>
    </row>
    <row r="1117" spans="7:7">
      <c r="G1117"/>
    </row>
    <row r="1118" spans="7:7">
      <c r="G1118"/>
    </row>
    <row r="1119" spans="7:7">
      <c r="G1119"/>
    </row>
    <row r="1120" spans="7:7">
      <c r="G1120"/>
    </row>
    <row r="1121" spans="7:7">
      <c r="G1121"/>
    </row>
    <row r="1122" spans="7:7">
      <c r="G1122"/>
    </row>
    <row r="1123" spans="7:7">
      <c r="G1123"/>
    </row>
    <row r="1124" spans="7:7">
      <c r="G1124"/>
    </row>
    <row r="1125" spans="7:7">
      <c r="G1125"/>
    </row>
    <row r="1126" spans="7:7">
      <c r="G1126"/>
    </row>
    <row r="1127" spans="7:7">
      <c r="G1127"/>
    </row>
    <row r="1128" spans="7:7">
      <c r="G1128"/>
    </row>
    <row r="1129" spans="7:7">
      <c r="G1129"/>
    </row>
    <row r="1130" spans="7:7">
      <c r="G1130"/>
    </row>
    <row r="1131" spans="7:7">
      <c r="G1131"/>
    </row>
    <row r="1132" spans="7:7">
      <c r="G1132"/>
    </row>
    <row r="1133" spans="7:7">
      <c r="G1133"/>
    </row>
    <row r="1134" spans="7:7">
      <c r="G1134"/>
    </row>
    <row r="1135" spans="7:7">
      <c r="G1135"/>
    </row>
    <row r="1136" spans="7:7">
      <c r="G1136"/>
    </row>
    <row r="1137" spans="7:7">
      <c r="G1137"/>
    </row>
    <row r="1138" spans="7:7">
      <c r="G1138"/>
    </row>
    <row r="1139" spans="7:7">
      <c r="G1139"/>
    </row>
    <row r="1140" spans="7:7">
      <c r="G1140"/>
    </row>
    <row r="1141" spans="7:7">
      <c r="G1141"/>
    </row>
    <row r="1142" spans="7:7">
      <c r="G1142"/>
    </row>
    <row r="1143" spans="7:7">
      <c r="G1143"/>
    </row>
    <row r="1144" spans="7:7">
      <c r="G1144"/>
    </row>
    <row r="1145" spans="7:7">
      <c r="G1145"/>
    </row>
    <row r="1146" spans="7:7">
      <c r="G1146"/>
    </row>
    <row r="1147" spans="7:7">
      <c r="G1147"/>
    </row>
    <row r="1148" spans="7:7">
      <c r="G1148"/>
    </row>
    <row r="1149" spans="7:7">
      <c r="G1149"/>
    </row>
    <row r="1150" spans="7:7">
      <c r="G1150"/>
    </row>
    <row r="1151" spans="7:7">
      <c r="G1151"/>
    </row>
    <row r="1152" spans="7:7">
      <c r="G1152"/>
    </row>
    <row r="1153" spans="7:7">
      <c r="G1153"/>
    </row>
    <row r="1154" spans="7:7">
      <c r="G1154"/>
    </row>
    <row r="1155" spans="7:7">
      <c r="G1155"/>
    </row>
    <row r="1156" spans="7:7">
      <c r="G1156"/>
    </row>
    <row r="1157" spans="7:7">
      <c r="G1157"/>
    </row>
    <row r="1158" spans="7:7">
      <c r="G1158"/>
    </row>
    <row r="1159" spans="7:7">
      <c r="G1159"/>
    </row>
    <row r="1160" spans="7:7">
      <c r="G1160"/>
    </row>
    <row r="1161" spans="7:7">
      <c r="G1161"/>
    </row>
    <row r="1162" spans="7:7">
      <c r="G1162"/>
    </row>
    <row r="1163" spans="7:7">
      <c r="G1163"/>
    </row>
    <row r="1164" spans="7:7">
      <c r="G1164"/>
    </row>
    <row r="1165" spans="7:7">
      <c r="G1165"/>
    </row>
    <row r="1166" spans="7:7">
      <c r="G1166"/>
    </row>
    <row r="1167" spans="7:7">
      <c r="G1167"/>
    </row>
    <row r="1168" spans="7:7">
      <c r="G1168"/>
    </row>
    <row r="1169" spans="7:7">
      <c r="G1169"/>
    </row>
    <row r="1170" spans="7:7">
      <c r="G1170"/>
    </row>
    <row r="1171" spans="7:7">
      <c r="G1171"/>
    </row>
    <row r="1172" spans="7:7">
      <c r="G1172"/>
    </row>
    <row r="1173" spans="7:7">
      <c r="G1173"/>
    </row>
    <row r="1174" spans="7:7">
      <c r="G1174"/>
    </row>
    <row r="1175" spans="7:7">
      <c r="G1175"/>
    </row>
    <row r="1176" spans="7:7">
      <c r="G1176"/>
    </row>
    <row r="1177" spans="7:7">
      <c r="G1177"/>
    </row>
    <row r="1178" spans="7:7">
      <c r="G1178"/>
    </row>
    <row r="1179" spans="7:7">
      <c r="G1179"/>
    </row>
    <row r="1180" spans="7:7">
      <c r="G1180"/>
    </row>
    <row r="1181" spans="7:7">
      <c r="G1181"/>
    </row>
    <row r="1182" spans="7:7">
      <c r="G1182"/>
    </row>
    <row r="1183" spans="7:7">
      <c r="G1183"/>
    </row>
    <row r="1184" spans="7:7">
      <c r="G1184"/>
    </row>
    <row r="1185" spans="7:7">
      <c r="G1185"/>
    </row>
    <row r="1186" spans="7:7">
      <c r="G1186"/>
    </row>
    <row r="1187" spans="7:7">
      <c r="G1187"/>
    </row>
    <row r="1188" spans="7:7">
      <c r="G1188"/>
    </row>
    <row r="1189" spans="7:7">
      <c r="G1189"/>
    </row>
    <row r="1190" spans="7:7">
      <c r="G1190"/>
    </row>
    <row r="1191" spans="7:7">
      <c r="G1191"/>
    </row>
    <row r="1192" spans="7:7">
      <c r="G1192"/>
    </row>
    <row r="1193" spans="7:7">
      <c r="G1193"/>
    </row>
    <row r="1194" spans="7:7">
      <c r="G1194"/>
    </row>
    <row r="1195" spans="7:7">
      <c r="G1195"/>
    </row>
    <row r="1196" spans="7:7">
      <c r="G1196"/>
    </row>
    <row r="1197" spans="7:7">
      <c r="G1197"/>
    </row>
    <row r="1198" spans="7:7">
      <c r="G1198"/>
    </row>
    <row r="1199" spans="7:7">
      <c r="G1199"/>
    </row>
    <row r="1200" spans="7:7">
      <c r="G1200"/>
    </row>
    <row r="1201" spans="7:7">
      <c r="G1201"/>
    </row>
    <row r="1202" spans="7:7">
      <c r="G1202"/>
    </row>
    <row r="1203" spans="7:7">
      <c r="G1203"/>
    </row>
    <row r="1204" spans="7:7">
      <c r="G1204"/>
    </row>
    <row r="1205" spans="7:7">
      <c r="G1205"/>
    </row>
    <row r="1206" spans="7:7">
      <c r="G1206"/>
    </row>
    <row r="1207" spans="7:7">
      <c r="G1207"/>
    </row>
    <row r="1208" spans="7:7">
      <c r="G1208"/>
    </row>
    <row r="1209" spans="7:7">
      <c r="G1209"/>
    </row>
    <row r="1210" spans="7:7">
      <c r="G1210"/>
    </row>
    <row r="1211" spans="7:7">
      <c r="G1211"/>
    </row>
    <row r="1212" spans="7:7">
      <c r="G1212"/>
    </row>
    <row r="1213" spans="7:7">
      <c r="G1213"/>
    </row>
    <row r="1214" spans="7:7">
      <c r="G1214"/>
    </row>
    <row r="1215" spans="7:7">
      <c r="G1215"/>
    </row>
    <row r="1216" spans="7:7">
      <c r="G1216"/>
    </row>
    <row r="1217" spans="7:7">
      <c r="G1217"/>
    </row>
    <row r="1218" spans="7:7">
      <c r="G1218"/>
    </row>
    <row r="1219" spans="7:7">
      <c r="G1219"/>
    </row>
    <row r="1220" spans="7:7">
      <c r="G1220"/>
    </row>
    <row r="1221" spans="7:7">
      <c r="G1221"/>
    </row>
    <row r="1222" spans="7:7">
      <c r="G1222"/>
    </row>
    <row r="1223" spans="7:7">
      <c r="G1223"/>
    </row>
    <row r="1224" spans="7:7">
      <c r="G1224"/>
    </row>
    <row r="1225" spans="7:7">
      <c r="G1225"/>
    </row>
    <row r="1226" spans="7:7">
      <c r="G1226"/>
    </row>
    <row r="1227" spans="7:7">
      <c r="G1227"/>
    </row>
    <row r="1228" spans="7:7">
      <c r="G1228"/>
    </row>
    <row r="1229" spans="7:7">
      <c r="G1229"/>
    </row>
    <row r="1230" spans="7:7">
      <c r="G1230"/>
    </row>
    <row r="1231" spans="7:7">
      <c r="G1231"/>
    </row>
    <row r="1232" spans="7:7">
      <c r="G1232"/>
    </row>
    <row r="1233" spans="7:7">
      <c r="G1233"/>
    </row>
    <row r="1234" spans="7:7">
      <c r="G1234"/>
    </row>
    <row r="1235" spans="7:7">
      <c r="G1235"/>
    </row>
    <row r="1236" spans="7:7">
      <c r="G1236"/>
    </row>
    <row r="1237" spans="7:7">
      <c r="G1237"/>
    </row>
    <row r="1238" spans="7:7">
      <c r="G1238"/>
    </row>
    <row r="1239" spans="7:7">
      <c r="G1239"/>
    </row>
    <row r="1240" spans="7:7">
      <c r="G1240"/>
    </row>
    <row r="1241" spans="7:7">
      <c r="G1241"/>
    </row>
    <row r="1242" spans="7:7">
      <c r="G1242"/>
    </row>
    <row r="1243" spans="7:7">
      <c r="G1243"/>
    </row>
    <row r="1244" spans="7:7">
      <c r="G1244"/>
    </row>
    <row r="1245" spans="7:7">
      <c r="G1245"/>
    </row>
    <row r="1246" spans="7:7">
      <c r="G1246"/>
    </row>
    <row r="1247" spans="7:7">
      <c r="G1247"/>
    </row>
    <row r="1248" spans="7:7">
      <c r="G1248"/>
    </row>
    <row r="1249" spans="7:7">
      <c r="G1249"/>
    </row>
    <row r="1250" spans="7:7">
      <c r="G1250"/>
    </row>
    <row r="1251" spans="7:7">
      <c r="G1251"/>
    </row>
    <row r="1252" spans="7:7">
      <c r="G1252"/>
    </row>
    <row r="1253" spans="7:7">
      <c r="G1253"/>
    </row>
    <row r="1254" spans="7:7">
      <c r="G1254"/>
    </row>
    <row r="1255" spans="7:7">
      <c r="G1255"/>
    </row>
    <row r="1256" spans="7:7">
      <c r="G1256"/>
    </row>
    <row r="1257" spans="7:7">
      <c r="G1257"/>
    </row>
    <row r="1258" spans="7:7">
      <c r="G1258"/>
    </row>
    <row r="1259" spans="7:7">
      <c r="G1259"/>
    </row>
    <row r="1260" spans="7:7">
      <c r="G1260"/>
    </row>
    <row r="1261" spans="7:7">
      <c r="G1261"/>
    </row>
    <row r="1262" spans="7:7">
      <c r="G1262"/>
    </row>
    <row r="1263" spans="7:7">
      <c r="G1263"/>
    </row>
    <row r="1264" spans="7:7">
      <c r="G1264"/>
    </row>
    <row r="1265" spans="7:7">
      <c r="G1265"/>
    </row>
    <row r="1266" spans="7:7">
      <c r="G1266"/>
    </row>
    <row r="1267" spans="7:7">
      <c r="G1267"/>
    </row>
    <row r="1268" spans="7:7">
      <c r="G1268"/>
    </row>
    <row r="1269" spans="7:7">
      <c r="G1269"/>
    </row>
    <row r="1270" spans="7:7">
      <c r="G1270"/>
    </row>
    <row r="1271" spans="7:7">
      <c r="G1271"/>
    </row>
    <row r="1272" spans="7:7">
      <c r="G1272"/>
    </row>
    <row r="1273" spans="7:7">
      <c r="G1273"/>
    </row>
    <row r="1274" spans="7:7">
      <c r="G1274"/>
    </row>
    <row r="1275" spans="7:7">
      <c r="G1275"/>
    </row>
    <row r="1276" spans="7:7">
      <c r="G1276"/>
    </row>
    <row r="1277" spans="7:7">
      <c r="G1277"/>
    </row>
    <row r="1278" spans="7:7">
      <c r="G1278"/>
    </row>
    <row r="1279" spans="7:7">
      <c r="G1279"/>
    </row>
    <row r="1280" spans="7:7">
      <c r="G1280"/>
    </row>
    <row r="1281" spans="7:7">
      <c r="G1281"/>
    </row>
    <row r="1282" spans="7:7">
      <c r="G1282"/>
    </row>
    <row r="1283" spans="7:7">
      <c r="G1283"/>
    </row>
    <row r="1284" spans="7:7">
      <c r="G1284"/>
    </row>
    <row r="1285" spans="7:7">
      <c r="G1285"/>
    </row>
    <row r="1286" spans="7:7">
      <c r="G1286"/>
    </row>
    <row r="1287" spans="7:7">
      <c r="G1287"/>
    </row>
    <row r="1288" spans="7:7">
      <c r="G1288"/>
    </row>
    <row r="1289" spans="7:7">
      <c r="G1289"/>
    </row>
    <row r="1290" spans="7:7">
      <c r="G1290"/>
    </row>
    <row r="1291" spans="7:7">
      <c r="G1291"/>
    </row>
    <row r="1292" spans="7:7">
      <c r="G1292"/>
    </row>
    <row r="1293" spans="7:7">
      <c r="G1293"/>
    </row>
    <row r="1294" spans="7:7">
      <c r="G1294"/>
    </row>
    <row r="1295" spans="7:7">
      <c r="G1295"/>
    </row>
    <row r="1296" spans="7:7">
      <c r="G1296"/>
    </row>
    <row r="1297" spans="7:7">
      <c r="G1297"/>
    </row>
    <row r="1298" spans="7:7">
      <c r="G1298"/>
    </row>
    <row r="1299" spans="7:7">
      <c r="G1299"/>
    </row>
    <row r="1300" spans="7:7">
      <c r="G1300"/>
    </row>
    <row r="1301" spans="7:7">
      <c r="G1301"/>
    </row>
    <row r="1302" spans="7:7">
      <c r="G1302"/>
    </row>
    <row r="1303" spans="7:7">
      <c r="G1303"/>
    </row>
    <row r="1304" spans="7:7">
      <c r="G1304"/>
    </row>
    <row r="1305" spans="7:7">
      <c r="G1305"/>
    </row>
    <row r="1306" spans="7:7">
      <c r="G1306"/>
    </row>
    <row r="1307" spans="7:7">
      <c r="G1307"/>
    </row>
    <row r="1308" spans="7:7">
      <c r="G1308"/>
    </row>
    <row r="1309" spans="7:7">
      <c r="G1309"/>
    </row>
    <row r="1310" spans="7:7">
      <c r="G1310"/>
    </row>
    <row r="1311" spans="7:7">
      <c r="G1311"/>
    </row>
    <row r="1312" spans="7:7">
      <c r="G1312"/>
    </row>
    <row r="1313" spans="7:7">
      <c r="G1313"/>
    </row>
    <row r="1314" spans="7:7">
      <c r="G1314"/>
    </row>
    <row r="1315" spans="7:7">
      <c r="G1315"/>
    </row>
    <row r="1316" spans="7:7">
      <c r="G1316"/>
    </row>
    <row r="1317" spans="7:7">
      <c r="G1317"/>
    </row>
    <row r="1318" spans="7:7">
      <c r="G1318"/>
    </row>
    <row r="1319" spans="7:7">
      <c r="G1319"/>
    </row>
    <row r="1320" spans="7:7">
      <c r="G1320"/>
    </row>
    <row r="1321" spans="7:7">
      <c r="G1321"/>
    </row>
    <row r="1322" spans="7:7">
      <c r="G1322"/>
    </row>
    <row r="1323" spans="7:7">
      <c r="G1323"/>
    </row>
    <row r="1324" spans="7:7">
      <c r="G1324"/>
    </row>
    <row r="1325" spans="7:7">
      <c r="G1325"/>
    </row>
    <row r="1326" spans="7:7">
      <c r="G1326"/>
    </row>
    <row r="1327" spans="7:7">
      <c r="G1327"/>
    </row>
    <row r="1328" spans="7:7">
      <c r="G1328"/>
    </row>
    <row r="1329" spans="7:7">
      <c r="G1329"/>
    </row>
    <row r="1330" spans="7:7">
      <c r="G1330"/>
    </row>
    <row r="1331" spans="7:7">
      <c r="G1331"/>
    </row>
    <row r="1332" spans="7:7">
      <c r="G1332"/>
    </row>
    <row r="1333" spans="7:7">
      <c r="G1333"/>
    </row>
    <row r="1334" spans="7:7">
      <c r="G1334"/>
    </row>
    <row r="1335" spans="7:7">
      <c r="G1335"/>
    </row>
    <row r="1336" spans="7:7">
      <c r="G1336"/>
    </row>
    <row r="1337" spans="7:7">
      <c r="G1337"/>
    </row>
    <row r="1338" spans="7:7">
      <c r="G1338"/>
    </row>
    <row r="1339" spans="7:7">
      <c r="G1339"/>
    </row>
    <row r="1340" spans="7:7">
      <c r="G1340"/>
    </row>
    <row r="1341" spans="7:7">
      <c r="G1341"/>
    </row>
    <row r="1342" spans="7:7">
      <c r="G1342"/>
    </row>
    <row r="1343" spans="7:7">
      <c r="G1343"/>
    </row>
    <row r="1344" spans="7:7">
      <c r="G1344"/>
    </row>
    <row r="1345" spans="7:7">
      <c r="G1345"/>
    </row>
    <row r="1346" spans="7:7">
      <c r="G1346"/>
    </row>
    <row r="1347" spans="7:7">
      <c r="G1347"/>
    </row>
    <row r="1348" spans="7:7">
      <c r="G1348"/>
    </row>
    <row r="1349" spans="7:7">
      <c r="G1349"/>
    </row>
    <row r="1350" spans="7:7">
      <c r="G1350"/>
    </row>
    <row r="1351" spans="7:7">
      <c r="G1351"/>
    </row>
    <row r="1352" spans="7:7">
      <c r="G1352"/>
    </row>
    <row r="1353" spans="7:7">
      <c r="G1353"/>
    </row>
    <row r="1354" spans="7:7">
      <c r="G1354"/>
    </row>
    <row r="1355" spans="7:7">
      <c r="G1355"/>
    </row>
    <row r="1356" spans="7:7">
      <c r="G1356"/>
    </row>
    <row r="1357" spans="7:7">
      <c r="G1357"/>
    </row>
    <row r="1358" spans="7:7">
      <c r="G1358"/>
    </row>
    <row r="1359" spans="7:7">
      <c r="G1359"/>
    </row>
    <row r="1360" spans="7:7">
      <c r="G1360"/>
    </row>
    <row r="1361" spans="7:7">
      <c r="G1361"/>
    </row>
    <row r="1362" spans="7:7">
      <c r="G1362"/>
    </row>
    <row r="1363" spans="7:7">
      <c r="G1363"/>
    </row>
    <row r="1364" spans="7:7">
      <c r="G1364"/>
    </row>
    <row r="1365" spans="7:7">
      <c r="G1365"/>
    </row>
    <row r="1366" spans="7:7">
      <c r="G1366"/>
    </row>
    <row r="1367" spans="7:7">
      <c r="G1367"/>
    </row>
    <row r="1368" spans="7:7">
      <c r="G1368"/>
    </row>
    <row r="1369" spans="7:7">
      <c r="G1369"/>
    </row>
    <row r="1370" spans="7:7">
      <c r="G1370"/>
    </row>
    <row r="1371" spans="7:7">
      <c r="G1371"/>
    </row>
    <row r="1372" spans="7:7">
      <c r="G1372"/>
    </row>
    <row r="1373" spans="7:7">
      <c r="G1373"/>
    </row>
    <row r="1374" spans="7:7">
      <c r="G1374"/>
    </row>
    <row r="1375" spans="7:7">
      <c r="G1375"/>
    </row>
    <row r="1376" spans="7:7">
      <c r="G1376"/>
    </row>
    <row r="1377" spans="7:7">
      <c r="G1377"/>
    </row>
    <row r="1378" spans="7:7">
      <c r="G1378"/>
    </row>
    <row r="1379" spans="7:7">
      <c r="G1379"/>
    </row>
    <row r="1380" spans="7:7">
      <c r="G1380"/>
    </row>
    <row r="1381" spans="7:7">
      <c r="G1381"/>
    </row>
    <row r="1382" spans="7:7">
      <c r="G1382"/>
    </row>
    <row r="1383" spans="7:7">
      <c r="G1383"/>
    </row>
    <row r="1384" spans="7:7">
      <c r="G1384"/>
    </row>
    <row r="1385" spans="7:7">
      <c r="G1385"/>
    </row>
    <row r="1386" spans="7:7">
      <c r="G1386"/>
    </row>
    <row r="1387" spans="7:7">
      <c r="G1387"/>
    </row>
    <row r="1388" spans="7:7">
      <c r="G1388"/>
    </row>
    <row r="1389" spans="7:7">
      <c r="G1389"/>
    </row>
    <row r="1390" spans="7:7">
      <c r="G1390"/>
    </row>
    <row r="1391" spans="7:7">
      <c r="G1391"/>
    </row>
    <row r="1392" spans="7:7">
      <c r="G1392"/>
    </row>
    <row r="1393" spans="7:7">
      <c r="G1393"/>
    </row>
    <row r="1394" spans="7:7">
      <c r="G1394"/>
    </row>
    <row r="1395" spans="7:7">
      <c r="G1395"/>
    </row>
    <row r="1396" spans="7:7">
      <c r="G1396"/>
    </row>
    <row r="1397" spans="7:7">
      <c r="G1397"/>
    </row>
    <row r="1398" spans="7:7">
      <c r="G1398"/>
    </row>
    <row r="1399" spans="7:7">
      <c r="G1399"/>
    </row>
    <row r="1400" spans="7:7">
      <c r="G1400"/>
    </row>
    <row r="1401" spans="7:7">
      <c r="G1401"/>
    </row>
    <row r="1402" spans="7:7">
      <c r="G1402"/>
    </row>
    <row r="1403" spans="7:7">
      <c r="G1403"/>
    </row>
    <row r="1404" spans="7:7">
      <c r="G1404"/>
    </row>
    <row r="1405" spans="7:7">
      <c r="G1405"/>
    </row>
    <row r="1406" spans="7:7">
      <c r="G1406"/>
    </row>
    <row r="1407" spans="7:7">
      <c r="G1407"/>
    </row>
    <row r="1408" spans="7:7">
      <c r="G1408"/>
    </row>
    <row r="1409" spans="7:7">
      <c r="G1409"/>
    </row>
    <row r="1410" spans="7:7">
      <c r="G1410"/>
    </row>
    <row r="1411" spans="7:7">
      <c r="G1411"/>
    </row>
    <row r="1412" spans="7:7">
      <c r="G1412"/>
    </row>
    <row r="1413" spans="7:7">
      <c r="G1413"/>
    </row>
    <row r="1414" spans="7:7">
      <c r="G1414"/>
    </row>
    <row r="1415" spans="7:7">
      <c r="G1415"/>
    </row>
    <row r="1416" spans="7:7">
      <c r="G1416"/>
    </row>
    <row r="1417" spans="7:7">
      <c r="G1417"/>
    </row>
    <row r="1418" spans="7:7">
      <c r="G1418"/>
    </row>
    <row r="1419" spans="7:7">
      <c r="G1419"/>
    </row>
    <row r="1420" spans="7:7">
      <c r="G1420"/>
    </row>
    <row r="1421" spans="7:7">
      <c r="G1421"/>
    </row>
    <row r="1422" spans="7:7">
      <c r="G1422"/>
    </row>
    <row r="1423" spans="7:7">
      <c r="G1423"/>
    </row>
    <row r="1424" spans="7:7">
      <c r="G1424"/>
    </row>
    <row r="1425" spans="7:7">
      <c r="G1425"/>
    </row>
    <row r="1426" spans="7:7">
      <c r="G1426"/>
    </row>
    <row r="1427" spans="7:7">
      <c r="G1427"/>
    </row>
    <row r="1428" spans="7:7">
      <c r="G1428"/>
    </row>
    <row r="1429" spans="7:7">
      <c r="G1429"/>
    </row>
    <row r="1430" spans="7:7">
      <c r="G1430"/>
    </row>
    <row r="1431" spans="7:7">
      <c r="G1431"/>
    </row>
    <row r="1432" spans="7:7">
      <c r="G1432"/>
    </row>
    <row r="1433" spans="7:7">
      <c r="G1433"/>
    </row>
    <row r="1434" spans="7:7">
      <c r="G1434"/>
    </row>
    <row r="1435" spans="7:7">
      <c r="G1435"/>
    </row>
    <row r="1436" spans="7:7">
      <c r="G1436"/>
    </row>
    <row r="1437" spans="7:7">
      <c r="G1437"/>
    </row>
    <row r="1438" spans="7:7">
      <c r="G1438"/>
    </row>
    <row r="1439" spans="7:7">
      <c r="G1439"/>
    </row>
    <row r="1440" spans="7:7">
      <c r="G1440"/>
    </row>
    <row r="1441" spans="7:7">
      <c r="G1441"/>
    </row>
    <row r="1442" spans="7:7">
      <c r="G1442"/>
    </row>
    <row r="1443" spans="7:7">
      <c r="G1443"/>
    </row>
    <row r="1444" spans="7:7">
      <c r="G1444"/>
    </row>
    <row r="1445" spans="7:7">
      <c r="G1445"/>
    </row>
    <row r="1446" spans="7:7">
      <c r="G1446"/>
    </row>
    <row r="1447" spans="7:7">
      <c r="G1447"/>
    </row>
    <row r="1448" spans="7:7">
      <c r="G1448"/>
    </row>
    <row r="1449" spans="7:7">
      <c r="G1449"/>
    </row>
    <row r="1450" spans="7:7">
      <c r="G1450"/>
    </row>
    <row r="1451" spans="7:7">
      <c r="G1451"/>
    </row>
    <row r="1452" spans="7:7">
      <c r="G1452"/>
    </row>
    <row r="1453" spans="7:7">
      <c r="G1453"/>
    </row>
    <row r="1454" spans="7:7">
      <c r="G1454"/>
    </row>
    <row r="1455" spans="7:7">
      <c r="G1455"/>
    </row>
    <row r="1456" spans="7:7">
      <c r="G1456"/>
    </row>
    <row r="1457" spans="7:7">
      <c r="G1457"/>
    </row>
    <row r="1458" spans="7:7">
      <c r="G1458"/>
    </row>
    <row r="1459" spans="7:7">
      <c r="G1459"/>
    </row>
    <row r="1460" spans="7:7">
      <c r="G1460"/>
    </row>
    <row r="1461" spans="7:7">
      <c r="G1461"/>
    </row>
    <row r="1462" spans="7:7">
      <c r="G1462"/>
    </row>
    <row r="1463" spans="7:7">
      <c r="G1463"/>
    </row>
    <row r="1464" spans="7:7">
      <c r="G1464"/>
    </row>
    <row r="1465" spans="7:7">
      <c r="G1465"/>
    </row>
    <row r="1466" spans="7:7">
      <c r="G1466"/>
    </row>
    <row r="1467" spans="7:7">
      <c r="G1467"/>
    </row>
    <row r="1468" spans="7:7">
      <c r="G1468"/>
    </row>
    <row r="1469" spans="7:7">
      <c r="G1469"/>
    </row>
    <row r="1470" spans="7:7">
      <c r="G1470"/>
    </row>
    <row r="1471" spans="7:7">
      <c r="G1471"/>
    </row>
    <row r="1472" spans="7:7">
      <c r="G1472"/>
    </row>
    <row r="1473" spans="7:7">
      <c r="G1473"/>
    </row>
    <row r="1474" spans="7:7">
      <c r="G1474"/>
    </row>
    <row r="1475" spans="7:7">
      <c r="G1475"/>
    </row>
    <row r="1476" spans="7:7">
      <c r="G1476"/>
    </row>
    <row r="1477" spans="7:7">
      <c r="G1477"/>
    </row>
    <row r="1478" spans="7:7">
      <c r="G1478"/>
    </row>
    <row r="1479" spans="7:7">
      <c r="G1479"/>
    </row>
    <row r="1480" spans="7:7">
      <c r="G1480"/>
    </row>
    <row r="1481" spans="7:7">
      <c r="G1481"/>
    </row>
    <row r="1482" spans="7:7">
      <c r="G1482"/>
    </row>
    <row r="1483" spans="7:7">
      <c r="G1483"/>
    </row>
    <row r="1484" spans="7:7">
      <c r="G1484"/>
    </row>
    <row r="1485" spans="7:7">
      <c r="G1485"/>
    </row>
    <row r="1486" spans="7:7">
      <c r="G1486"/>
    </row>
    <row r="1487" spans="7:7">
      <c r="G1487"/>
    </row>
    <row r="1488" spans="7:7">
      <c r="G1488"/>
    </row>
    <row r="1489" spans="7:7">
      <c r="G1489"/>
    </row>
    <row r="1490" spans="7:7">
      <c r="G1490"/>
    </row>
    <row r="1491" spans="7:7">
      <c r="G1491"/>
    </row>
    <row r="1492" spans="7:7">
      <c r="G1492"/>
    </row>
    <row r="1493" spans="7:7">
      <c r="G1493"/>
    </row>
    <row r="1494" spans="7:7">
      <c r="G1494"/>
    </row>
    <row r="1495" spans="7:7">
      <c r="G1495"/>
    </row>
    <row r="1496" spans="7:7">
      <c r="G1496"/>
    </row>
    <row r="1497" spans="7:7">
      <c r="G1497"/>
    </row>
    <row r="1498" spans="7:7">
      <c r="G1498"/>
    </row>
    <row r="1499" spans="7:7">
      <c r="G1499"/>
    </row>
    <row r="1500" spans="7:7">
      <c r="G1500"/>
    </row>
    <row r="1501" spans="7:7">
      <c r="G1501"/>
    </row>
    <row r="1502" spans="7:7">
      <c r="G1502"/>
    </row>
    <row r="1503" spans="7:7">
      <c r="G1503"/>
    </row>
    <row r="1504" spans="7:7">
      <c r="G1504"/>
    </row>
    <row r="1505" spans="7:7">
      <c r="G1505"/>
    </row>
    <row r="1506" spans="7:7">
      <c r="G1506"/>
    </row>
    <row r="1507" spans="7:7">
      <c r="G1507"/>
    </row>
    <row r="1508" spans="7:7">
      <c r="G1508"/>
    </row>
    <row r="1509" spans="7:7">
      <c r="G1509"/>
    </row>
    <row r="1510" spans="7:7">
      <c r="G1510"/>
    </row>
    <row r="1511" spans="7:7">
      <c r="G1511"/>
    </row>
    <row r="1512" spans="7:7">
      <c r="G1512"/>
    </row>
    <row r="1513" spans="7:7">
      <c r="G1513"/>
    </row>
    <row r="1514" spans="7:7">
      <c r="G1514"/>
    </row>
    <row r="1515" spans="7:7">
      <c r="G1515"/>
    </row>
    <row r="1516" spans="7:7">
      <c r="G1516"/>
    </row>
    <row r="1517" spans="7:7">
      <c r="G1517"/>
    </row>
    <row r="1518" spans="7:7">
      <c r="G1518"/>
    </row>
    <row r="1519" spans="7:7">
      <c r="G1519"/>
    </row>
    <row r="1520" spans="7:7">
      <c r="G1520"/>
    </row>
    <row r="1521" spans="7:7">
      <c r="G1521"/>
    </row>
    <row r="1522" spans="7:7">
      <c r="G1522"/>
    </row>
    <row r="1523" spans="7:7">
      <c r="G1523"/>
    </row>
    <row r="1524" spans="7:7">
      <c r="G1524"/>
    </row>
    <row r="1525" spans="7:7">
      <c r="G1525"/>
    </row>
    <row r="1526" spans="7:7">
      <c r="G1526"/>
    </row>
    <row r="1527" spans="7:7">
      <c r="G1527"/>
    </row>
    <row r="1528" spans="7:7">
      <c r="G1528"/>
    </row>
    <row r="1529" spans="7:7">
      <c r="G1529"/>
    </row>
    <row r="1530" spans="7:7">
      <c r="G1530"/>
    </row>
    <row r="1531" spans="7:7">
      <c r="G1531"/>
    </row>
    <row r="1532" spans="7:7">
      <c r="G1532"/>
    </row>
    <row r="1533" spans="7:7">
      <c r="G1533"/>
    </row>
    <row r="1534" spans="7:7">
      <c r="G1534"/>
    </row>
    <row r="1535" spans="7:7">
      <c r="G1535"/>
    </row>
    <row r="1536" spans="7:7">
      <c r="G1536"/>
    </row>
    <row r="1537" spans="7:7">
      <c r="G1537"/>
    </row>
    <row r="1538" spans="7:7">
      <c r="G1538"/>
    </row>
    <row r="1539" spans="7:7">
      <c r="G1539"/>
    </row>
    <row r="1540" spans="7:7">
      <c r="G1540"/>
    </row>
    <row r="1541" spans="7:7">
      <c r="G1541"/>
    </row>
    <row r="1542" spans="7:7">
      <c r="G1542"/>
    </row>
    <row r="1543" spans="7:7">
      <c r="G1543"/>
    </row>
    <row r="1544" spans="7:7">
      <c r="G1544"/>
    </row>
    <row r="1545" spans="7:7">
      <c r="G1545"/>
    </row>
    <row r="1546" spans="7:7">
      <c r="G1546"/>
    </row>
    <row r="1547" spans="7:7">
      <c r="G1547"/>
    </row>
    <row r="1548" spans="7:7">
      <c r="G1548"/>
    </row>
    <row r="1549" spans="7:7">
      <c r="G1549"/>
    </row>
    <row r="1550" spans="7:7">
      <c r="G1550"/>
    </row>
    <row r="1551" spans="7:7">
      <c r="G1551"/>
    </row>
    <row r="1552" spans="7:7">
      <c r="G1552"/>
    </row>
    <row r="1553" spans="7:7">
      <c r="G1553"/>
    </row>
    <row r="1554" spans="7:7">
      <c r="G1554"/>
    </row>
    <row r="1555" spans="7:7">
      <c r="G1555"/>
    </row>
    <row r="1556" spans="7:7">
      <c r="G1556"/>
    </row>
    <row r="1557" spans="7:7">
      <c r="G1557"/>
    </row>
    <row r="1558" spans="7:7">
      <c r="G1558"/>
    </row>
    <row r="1559" spans="7:7">
      <c r="G1559"/>
    </row>
    <row r="1560" spans="7:7">
      <c r="G1560"/>
    </row>
    <row r="1561" spans="7:7">
      <c r="G1561"/>
    </row>
    <row r="1562" spans="7:7">
      <c r="G1562"/>
    </row>
    <row r="1563" spans="7:7">
      <c r="G1563"/>
    </row>
    <row r="1564" spans="7:7">
      <c r="G1564"/>
    </row>
    <row r="1565" spans="7:7">
      <c r="G1565"/>
    </row>
    <row r="1566" spans="7:7">
      <c r="G1566"/>
    </row>
    <row r="1567" spans="7:7">
      <c r="G1567"/>
    </row>
    <row r="1568" spans="7:7">
      <c r="G1568"/>
    </row>
    <row r="1569" spans="7:7">
      <c r="G1569"/>
    </row>
    <row r="1570" spans="7:7">
      <c r="G1570"/>
    </row>
    <row r="1571" spans="7:7">
      <c r="G1571"/>
    </row>
    <row r="1572" spans="7:7">
      <c r="G1572"/>
    </row>
    <row r="1573" spans="7:7">
      <c r="G1573"/>
    </row>
    <row r="1574" spans="7:7">
      <c r="G1574"/>
    </row>
    <row r="1575" spans="7:7">
      <c r="G1575"/>
    </row>
    <row r="1576" spans="7:7">
      <c r="G1576"/>
    </row>
    <row r="1577" spans="7:7">
      <c r="G1577"/>
    </row>
    <row r="1578" spans="7:7">
      <c r="G1578"/>
    </row>
    <row r="1579" spans="7:7">
      <c r="G1579"/>
    </row>
    <row r="1580" spans="7:7">
      <c r="G1580"/>
    </row>
    <row r="1581" spans="7:7">
      <c r="G1581"/>
    </row>
    <row r="1582" spans="7:7">
      <c r="G1582"/>
    </row>
    <row r="1583" spans="7:7">
      <c r="G1583"/>
    </row>
    <row r="1584" spans="7:7">
      <c r="G1584"/>
    </row>
    <row r="1585" spans="7:7">
      <c r="G1585"/>
    </row>
    <row r="1586" spans="7:7">
      <c r="G1586"/>
    </row>
    <row r="1587" spans="7:7">
      <c r="G1587"/>
    </row>
    <row r="1588" spans="7:7">
      <c r="G1588"/>
    </row>
    <row r="1589" spans="7:7">
      <c r="G1589"/>
    </row>
    <row r="1590" spans="7:7">
      <c r="G1590"/>
    </row>
    <row r="1591" spans="7:7">
      <c r="G1591"/>
    </row>
    <row r="1592" spans="7:7">
      <c r="G1592"/>
    </row>
    <row r="1593" spans="7:7">
      <c r="G1593"/>
    </row>
    <row r="1594" spans="7:7">
      <c r="G1594"/>
    </row>
    <row r="1595" spans="7:7">
      <c r="G1595"/>
    </row>
    <row r="1596" spans="7:7">
      <c r="G1596"/>
    </row>
    <row r="1597" spans="7:7">
      <c r="G1597"/>
    </row>
    <row r="1598" spans="7:7">
      <c r="G1598"/>
    </row>
    <row r="1599" spans="7:7">
      <c r="G1599"/>
    </row>
    <row r="1600" spans="7:7">
      <c r="G1600"/>
    </row>
    <row r="1601" spans="7:7">
      <c r="G1601"/>
    </row>
    <row r="1602" spans="7:7">
      <c r="G1602"/>
    </row>
    <row r="1603" spans="7:7">
      <c r="G1603"/>
    </row>
    <row r="1604" spans="7:7">
      <c r="G1604"/>
    </row>
    <row r="1605" spans="7:7">
      <c r="G1605"/>
    </row>
    <row r="1606" spans="7:7">
      <c r="G1606"/>
    </row>
    <row r="1607" spans="7:7">
      <c r="G1607"/>
    </row>
    <row r="1608" spans="7:7">
      <c r="G1608"/>
    </row>
    <row r="1609" spans="7:7">
      <c r="G1609"/>
    </row>
    <row r="1610" spans="7:7">
      <c r="G1610"/>
    </row>
    <row r="1611" spans="7:7">
      <c r="G1611"/>
    </row>
    <row r="1612" spans="7:7">
      <c r="G1612"/>
    </row>
    <row r="1613" spans="7:7">
      <c r="G1613"/>
    </row>
    <row r="1614" spans="7:7">
      <c r="G1614"/>
    </row>
    <row r="1615" spans="7:7">
      <c r="G1615"/>
    </row>
    <row r="1616" spans="7:7">
      <c r="G1616"/>
    </row>
    <row r="1617" spans="7:7">
      <c r="G1617"/>
    </row>
    <row r="1618" spans="7:7">
      <c r="G1618"/>
    </row>
    <row r="1619" spans="7:7">
      <c r="G1619"/>
    </row>
    <row r="1620" spans="7:7">
      <c r="G1620"/>
    </row>
    <row r="1621" spans="7:7">
      <c r="G1621"/>
    </row>
    <row r="1622" spans="7:7">
      <c r="G1622"/>
    </row>
    <row r="1623" spans="7:7">
      <c r="G1623"/>
    </row>
    <row r="1624" spans="7:7">
      <c r="G1624"/>
    </row>
    <row r="1625" spans="7:7">
      <c r="G1625"/>
    </row>
    <row r="1626" spans="7:7">
      <c r="G1626"/>
    </row>
    <row r="1627" spans="7:7">
      <c r="G1627"/>
    </row>
    <row r="1628" spans="7:7">
      <c r="G1628"/>
    </row>
    <row r="1629" spans="7:7">
      <c r="G1629"/>
    </row>
    <row r="1630" spans="7:7">
      <c r="G1630"/>
    </row>
    <row r="1631" spans="7:7">
      <c r="G1631"/>
    </row>
    <row r="1632" spans="7:7">
      <c r="G1632"/>
    </row>
    <row r="1633" spans="7:7">
      <c r="G1633"/>
    </row>
    <row r="1634" spans="7:7">
      <c r="G1634"/>
    </row>
    <row r="1635" spans="7:7">
      <c r="G1635"/>
    </row>
    <row r="1636" spans="7:7">
      <c r="G1636"/>
    </row>
    <row r="1637" spans="7:7">
      <c r="G1637"/>
    </row>
    <row r="1638" spans="7:7">
      <c r="G1638"/>
    </row>
    <row r="1639" spans="7:7">
      <c r="G1639"/>
    </row>
    <row r="1640" spans="7:7">
      <c r="G1640"/>
    </row>
    <row r="1641" spans="7:7">
      <c r="G1641"/>
    </row>
    <row r="1642" spans="7:7">
      <c r="G1642"/>
    </row>
    <row r="1643" spans="7:7">
      <c r="G1643"/>
    </row>
    <row r="1644" spans="7:7">
      <c r="G1644"/>
    </row>
    <row r="1645" spans="7:7">
      <c r="G1645"/>
    </row>
    <row r="1646" spans="7:7">
      <c r="G1646"/>
    </row>
    <row r="1647" spans="7:7">
      <c r="G1647"/>
    </row>
    <row r="1648" spans="7:7">
      <c r="G1648"/>
    </row>
    <row r="1649" spans="7:7">
      <c r="G1649"/>
    </row>
    <row r="1650" spans="7:7">
      <c r="G1650"/>
    </row>
    <row r="1651" spans="7:7">
      <c r="G1651"/>
    </row>
    <row r="1652" spans="7:7">
      <c r="G1652"/>
    </row>
    <row r="1653" spans="7:7">
      <c r="G1653"/>
    </row>
    <row r="1654" spans="7:7">
      <c r="G1654"/>
    </row>
    <row r="1655" spans="7:7">
      <c r="G1655"/>
    </row>
    <row r="1656" spans="7:7">
      <c r="G1656"/>
    </row>
    <row r="1657" spans="7:7">
      <c r="G1657"/>
    </row>
    <row r="1658" spans="7:7">
      <c r="G1658"/>
    </row>
    <row r="1659" spans="7:7">
      <c r="G1659"/>
    </row>
    <row r="1660" spans="7:7">
      <c r="G1660"/>
    </row>
    <row r="1661" spans="7:7">
      <c r="G1661"/>
    </row>
    <row r="1662" spans="7:7">
      <c r="G1662"/>
    </row>
    <row r="1663" spans="7:7">
      <c r="G1663"/>
    </row>
    <row r="1664" spans="7:7">
      <c r="G1664"/>
    </row>
    <row r="1665" spans="7:7">
      <c r="G1665"/>
    </row>
    <row r="1666" spans="7:7">
      <c r="G1666"/>
    </row>
    <row r="1667" spans="7:7">
      <c r="G1667"/>
    </row>
    <row r="1668" spans="7:7">
      <c r="G1668"/>
    </row>
    <row r="1669" spans="7:7">
      <c r="G1669"/>
    </row>
    <row r="1670" spans="7:7">
      <c r="G1670"/>
    </row>
    <row r="1671" spans="7:7">
      <c r="G1671"/>
    </row>
    <row r="1672" spans="7:7">
      <c r="G1672"/>
    </row>
    <row r="1673" spans="7:7">
      <c r="G1673"/>
    </row>
    <row r="1674" spans="7:7">
      <c r="G1674"/>
    </row>
    <row r="1675" spans="7:7">
      <c r="G1675"/>
    </row>
    <row r="1676" spans="7:7">
      <c r="G1676"/>
    </row>
    <row r="1677" spans="7:7">
      <c r="G1677"/>
    </row>
    <row r="1678" spans="7:7">
      <c r="G1678"/>
    </row>
    <row r="1679" spans="7:7">
      <c r="G1679"/>
    </row>
    <row r="1680" spans="7:7">
      <c r="G1680"/>
    </row>
    <row r="1681" spans="7:7">
      <c r="G1681"/>
    </row>
    <row r="1682" spans="7:7">
      <c r="G1682"/>
    </row>
    <row r="1683" spans="7:7">
      <c r="G1683"/>
    </row>
    <row r="1684" spans="7:7">
      <c r="G1684"/>
    </row>
    <row r="1685" spans="7:7">
      <c r="G1685"/>
    </row>
    <row r="1686" spans="7:7">
      <c r="G1686"/>
    </row>
    <row r="1687" spans="7:7">
      <c r="G1687"/>
    </row>
    <row r="1688" spans="7:7">
      <c r="G1688"/>
    </row>
    <row r="1689" spans="7:7">
      <c r="G1689"/>
    </row>
    <row r="1690" spans="7:7">
      <c r="G1690"/>
    </row>
    <row r="1691" spans="7:7">
      <c r="G1691"/>
    </row>
    <row r="1692" spans="7:7">
      <c r="G1692"/>
    </row>
    <row r="1693" spans="7:7">
      <c r="G1693"/>
    </row>
    <row r="1694" spans="7:7">
      <c r="G1694"/>
    </row>
    <row r="1695" spans="7:7">
      <c r="G1695"/>
    </row>
    <row r="1696" spans="7:7">
      <c r="G1696"/>
    </row>
    <row r="1697" spans="7:7">
      <c r="G1697"/>
    </row>
    <row r="1698" spans="7:7">
      <c r="G1698"/>
    </row>
    <row r="1699" spans="7:7">
      <c r="G1699"/>
    </row>
    <row r="1700" spans="7:7">
      <c r="G1700"/>
    </row>
    <row r="1701" spans="7:7">
      <c r="G1701"/>
    </row>
    <row r="1702" spans="7:7">
      <c r="G1702"/>
    </row>
    <row r="1703" spans="7:7">
      <c r="G1703"/>
    </row>
    <row r="1704" spans="7:7">
      <c r="G1704"/>
    </row>
    <row r="1705" spans="7:7">
      <c r="G1705"/>
    </row>
    <row r="1706" spans="7:7">
      <c r="G1706"/>
    </row>
    <row r="1707" spans="7:7">
      <c r="G1707"/>
    </row>
    <row r="1708" spans="7:7">
      <c r="G1708"/>
    </row>
    <row r="1709" spans="7:7">
      <c r="G1709"/>
    </row>
    <row r="1710" spans="7:7">
      <c r="G1710"/>
    </row>
    <row r="1711" spans="7:7">
      <c r="G1711"/>
    </row>
    <row r="1712" spans="7:7">
      <c r="G1712"/>
    </row>
    <row r="1713" spans="7:7">
      <c r="G1713"/>
    </row>
    <row r="1714" spans="7:7">
      <c r="G1714"/>
    </row>
    <row r="1715" spans="7:7">
      <c r="G1715"/>
    </row>
    <row r="1716" spans="7:7">
      <c r="G1716"/>
    </row>
    <row r="1717" spans="7:7">
      <c r="G1717"/>
    </row>
    <row r="1718" spans="7:7">
      <c r="G1718"/>
    </row>
    <row r="1719" spans="7:7">
      <c r="G1719"/>
    </row>
    <row r="1720" spans="7:7">
      <c r="G1720"/>
    </row>
    <row r="1721" spans="7:7">
      <c r="G1721"/>
    </row>
    <row r="1722" spans="7:7">
      <c r="G1722"/>
    </row>
    <row r="1723" spans="7:7">
      <c r="G1723"/>
    </row>
    <row r="1724" spans="7:7">
      <c r="G1724"/>
    </row>
    <row r="1725" spans="7:7">
      <c r="G1725"/>
    </row>
    <row r="1726" spans="7:7">
      <c r="G1726"/>
    </row>
    <row r="1727" spans="7:7">
      <c r="G1727"/>
    </row>
    <row r="1728" spans="7:7">
      <c r="G1728"/>
    </row>
    <row r="1729" spans="7:7">
      <c r="G1729"/>
    </row>
    <row r="1730" spans="7:7">
      <c r="G1730"/>
    </row>
    <row r="1731" spans="7:7">
      <c r="G1731"/>
    </row>
    <row r="1732" spans="7:7">
      <c r="G1732"/>
    </row>
    <row r="1733" spans="7:7">
      <c r="G1733"/>
    </row>
    <row r="1734" spans="7:7">
      <c r="G1734"/>
    </row>
    <row r="1735" spans="7:7">
      <c r="G1735"/>
    </row>
    <row r="1736" spans="7:7">
      <c r="G1736"/>
    </row>
    <row r="1737" spans="7:7">
      <c r="G1737"/>
    </row>
    <row r="1738" spans="7:7">
      <c r="G1738"/>
    </row>
    <row r="1739" spans="7:7">
      <c r="G1739"/>
    </row>
    <row r="1740" spans="7:7">
      <c r="G1740"/>
    </row>
    <row r="1741" spans="7:7">
      <c r="G1741"/>
    </row>
    <row r="1742" spans="7:7">
      <c r="G1742"/>
    </row>
    <row r="1743" spans="7:7">
      <c r="G1743"/>
    </row>
    <row r="1744" spans="7:7">
      <c r="G1744"/>
    </row>
    <row r="1745" spans="7:7">
      <c r="G1745"/>
    </row>
    <row r="1746" spans="7:7">
      <c r="G1746"/>
    </row>
    <row r="1747" spans="7:7">
      <c r="G1747"/>
    </row>
    <row r="1748" spans="7:7">
      <c r="G1748"/>
    </row>
    <row r="1749" spans="7:7">
      <c r="G1749"/>
    </row>
    <row r="1750" spans="7:7">
      <c r="G1750"/>
    </row>
    <row r="1751" spans="7:7">
      <c r="G1751"/>
    </row>
    <row r="1752" spans="7:7">
      <c r="G1752"/>
    </row>
    <row r="1753" spans="7:7">
      <c r="G1753"/>
    </row>
    <row r="1754" spans="7:7">
      <c r="G1754"/>
    </row>
    <row r="1755" spans="7:7">
      <c r="G1755"/>
    </row>
    <row r="1756" spans="7:7">
      <c r="G1756"/>
    </row>
    <row r="1757" spans="7:7">
      <c r="G1757"/>
    </row>
    <row r="1758" spans="7:7">
      <c r="G1758"/>
    </row>
    <row r="1759" spans="7:7">
      <c r="G1759"/>
    </row>
    <row r="1760" spans="7:7">
      <c r="G1760"/>
    </row>
    <row r="1761" spans="7:7">
      <c r="G1761"/>
    </row>
    <row r="1762" spans="7:7">
      <c r="G1762"/>
    </row>
    <row r="1763" spans="7:7">
      <c r="G1763"/>
    </row>
    <row r="1764" spans="7:7">
      <c r="G1764"/>
    </row>
    <row r="1765" spans="7:7">
      <c r="G1765"/>
    </row>
    <row r="1766" spans="7:7">
      <c r="G1766"/>
    </row>
    <row r="1767" spans="7:7">
      <c r="G1767"/>
    </row>
    <row r="1768" spans="7:7">
      <c r="G1768"/>
    </row>
    <row r="1769" spans="7:7">
      <c r="G1769"/>
    </row>
    <row r="1770" spans="7:7">
      <c r="G1770"/>
    </row>
    <row r="1771" spans="7:7">
      <c r="G1771"/>
    </row>
    <row r="1772" spans="7:7">
      <c r="G1772"/>
    </row>
    <row r="1773" spans="7:7">
      <c r="G1773"/>
    </row>
    <row r="1774" spans="7:7">
      <c r="G1774"/>
    </row>
    <row r="1775" spans="7:7">
      <c r="G1775"/>
    </row>
    <row r="1776" spans="7:7">
      <c r="G1776"/>
    </row>
    <row r="1777" spans="7:7">
      <c r="G1777"/>
    </row>
    <row r="1778" spans="7:7">
      <c r="G1778"/>
    </row>
    <row r="1779" spans="7:7">
      <c r="G1779"/>
    </row>
    <row r="1780" spans="7:7">
      <c r="G1780"/>
    </row>
    <row r="1781" spans="7:7">
      <c r="G1781"/>
    </row>
    <row r="1782" spans="7:7">
      <c r="G1782"/>
    </row>
    <row r="1783" spans="7:7">
      <c r="G1783"/>
    </row>
    <row r="1784" spans="7:7">
      <c r="G1784"/>
    </row>
    <row r="1785" spans="7:7">
      <c r="G1785"/>
    </row>
    <row r="1786" spans="7:7">
      <c r="G1786"/>
    </row>
    <row r="1787" spans="7:7">
      <c r="G1787"/>
    </row>
    <row r="1788" spans="7:7">
      <c r="G1788"/>
    </row>
    <row r="1789" spans="7:7">
      <c r="G1789"/>
    </row>
    <row r="1790" spans="7:7">
      <c r="G1790"/>
    </row>
    <row r="1791" spans="7:7">
      <c r="G1791"/>
    </row>
    <row r="1792" spans="7:7">
      <c r="G1792"/>
    </row>
    <row r="1793" spans="7:7">
      <c r="G1793"/>
    </row>
    <row r="1794" spans="7:7">
      <c r="G1794"/>
    </row>
    <row r="1795" spans="7:7">
      <c r="G1795"/>
    </row>
    <row r="1796" spans="7:7">
      <c r="G1796"/>
    </row>
    <row r="1797" spans="7:7">
      <c r="G1797"/>
    </row>
    <row r="1798" spans="7:7">
      <c r="G1798"/>
    </row>
    <row r="1799" spans="7:7">
      <c r="G1799"/>
    </row>
    <row r="1800" spans="7:7">
      <c r="G1800"/>
    </row>
    <row r="1801" spans="7:7">
      <c r="G1801"/>
    </row>
    <row r="1802" spans="7:7">
      <c r="G1802"/>
    </row>
    <row r="1803" spans="7:7">
      <c r="G1803"/>
    </row>
    <row r="1804" spans="7:7">
      <c r="G1804"/>
    </row>
    <row r="1805" spans="7:7">
      <c r="G1805"/>
    </row>
    <row r="1806" spans="7:7">
      <c r="G1806"/>
    </row>
    <row r="1807" spans="7:7">
      <c r="G1807"/>
    </row>
    <row r="1808" spans="7:7">
      <c r="G1808"/>
    </row>
    <row r="1809" spans="7:7">
      <c r="G1809"/>
    </row>
    <row r="1810" spans="7:7">
      <c r="G1810"/>
    </row>
    <row r="1811" spans="7:7">
      <c r="G1811"/>
    </row>
    <row r="1812" spans="7:7">
      <c r="G1812"/>
    </row>
    <row r="1813" spans="7:7">
      <c r="G1813"/>
    </row>
    <row r="1814" spans="7:7">
      <c r="G1814"/>
    </row>
    <row r="1815" spans="7:7">
      <c r="G1815"/>
    </row>
    <row r="1816" spans="7:7">
      <c r="G1816"/>
    </row>
    <row r="1817" spans="7:7">
      <c r="G1817"/>
    </row>
    <row r="1818" spans="7:7">
      <c r="G1818"/>
    </row>
    <row r="1819" spans="7:7">
      <c r="G1819"/>
    </row>
    <row r="1820" spans="7:7">
      <c r="G1820"/>
    </row>
    <row r="1821" spans="7:7">
      <c r="G1821"/>
    </row>
    <row r="1822" spans="7:7">
      <c r="G1822"/>
    </row>
    <row r="1823" spans="7:7">
      <c r="G1823"/>
    </row>
    <row r="1824" spans="7:7">
      <c r="G1824"/>
    </row>
    <row r="1825" spans="7:7">
      <c r="G1825"/>
    </row>
    <row r="1826" spans="7:7">
      <c r="G1826"/>
    </row>
    <row r="1827" spans="7:7">
      <c r="G1827"/>
    </row>
    <row r="1828" spans="7:7">
      <c r="G1828"/>
    </row>
    <row r="1829" spans="7:7">
      <c r="G1829"/>
    </row>
    <row r="1830" spans="7:7">
      <c r="G1830"/>
    </row>
    <row r="1831" spans="7:7">
      <c r="G1831"/>
    </row>
    <row r="1832" spans="7:7">
      <c r="G1832"/>
    </row>
    <row r="1833" spans="7:7">
      <c r="G1833"/>
    </row>
    <row r="1834" spans="7:7">
      <c r="G1834"/>
    </row>
    <row r="1835" spans="7:7">
      <c r="G1835"/>
    </row>
    <row r="1836" spans="7:7">
      <c r="G1836"/>
    </row>
    <row r="1837" spans="7:7">
      <c r="G1837"/>
    </row>
    <row r="1838" spans="7:7">
      <c r="G1838"/>
    </row>
    <row r="1839" spans="7:7">
      <c r="G1839"/>
    </row>
    <row r="1840" spans="7:7">
      <c r="G1840"/>
    </row>
    <row r="1841" spans="7:7">
      <c r="G1841"/>
    </row>
    <row r="1842" spans="7:7">
      <c r="G1842"/>
    </row>
    <row r="1843" spans="7:7">
      <c r="G1843"/>
    </row>
    <row r="1844" spans="7:7">
      <c r="G1844"/>
    </row>
    <row r="1845" spans="7:7">
      <c r="G1845"/>
    </row>
    <row r="1846" spans="7:7">
      <c r="G1846"/>
    </row>
    <row r="1847" spans="7:7">
      <c r="G1847"/>
    </row>
    <row r="1848" spans="7:7">
      <c r="G1848"/>
    </row>
    <row r="1849" spans="7:7">
      <c r="G1849"/>
    </row>
    <row r="1850" spans="7:7">
      <c r="G1850"/>
    </row>
    <row r="1851" spans="7:7">
      <c r="G1851"/>
    </row>
    <row r="1852" spans="7:7">
      <c r="G1852"/>
    </row>
    <row r="1853" spans="7:7">
      <c r="G1853"/>
    </row>
    <row r="1854" spans="7:7">
      <c r="G1854"/>
    </row>
    <row r="1855" spans="7:7">
      <c r="G1855"/>
    </row>
    <row r="1856" spans="7:7">
      <c r="G1856"/>
    </row>
    <row r="1857" spans="7:7">
      <c r="G1857"/>
    </row>
    <row r="1858" spans="7:7">
      <c r="G1858"/>
    </row>
    <row r="1859" spans="7:7">
      <c r="G1859"/>
    </row>
    <row r="1860" spans="7:7">
      <c r="G1860"/>
    </row>
    <row r="1861" spans="7:7">
      <c r="G1861"/>
    </row>
    <row r="1862" spans="7:7">
      <c r="G1862"/>
    </row>
    <row r="1863" spans="7:7">
      <c r="G1863"/>
    </row>
    <row r="1864" spans="7:7">
      <c r="G1864"/>
    </row>
    <row r="1865" spans="7:7">
      <c r="G1865"/>
    </row>
    <row r="1866" spans="7:7">
      <c r="G1866"/>
    </row>
    <row r="1867" spans="7:7">
      <c r="G1867"/>
    </row>
    <row r="1868" spans="7:7">
      <c r="G1868"/>
    </row>
    <row r="1869" spans="7:7">
      <c r="G1869"/>
    </row>
    <row r="1870" spans="7:7">
      <c r="G1870"/>
    </row>
    <row r="1871" spans="7:7">
      <c r="G1871"/>
    </row>
    <row r="1872" spans="7:7">
      <c r="G1872"/>
    </row>
    <row r="1873" spans="7:7">
      <c r="G1873"/>
    </row>
    <row r="1874" spans="7:7">
      <c r="G1874"/>
    </row>
    <row r="1875" spans="7:7">
      <c r="G1875"/>
    </row>
    <row r="1876" spans="7:7">
      <c r="G1876"/>
    </row>
    <row r="1877" spans="7:7">
      <c r="G1877"/>
    </row>
    <row r="1878" spans="7:7">
      <c r="G1878"/>
    </row>
    <row r="1879" spans="7:7">
      <c r="G1879"/>
    </row>
    <row r="1880" spans="7:7">
      <c r="G1880"/>
    </row>
    <row r="1881" spans="7:7">
      <c r="G1881"/>
    </row>
    <row r="1882" spans="7:7">
      <c r="G1882"/>
    </row>
    <row r="1883" spans="7:7">
      <c r="G1883"/>
    </row>
    <row r="1884" spans="7:7">
      <c r="G1884"/>
    </row>
    <row r="1885" spans="7:7">
      <c r="G1885"/>
    </row>
    <row r="1886" spans="7:7">
      <c r="G1886"/>
    </row>
    <row r="1887" spans="7:7">
      <c r="G1887"/>
    </row>
    <row r="1888" spans="7:7">
      <c r="G1888"/>
    </row>
    <row r="1889" spans="7:7">
      <c r="G1889"/>
    </row>
    <row r="1890" spans="7:7">
      <c r="G1890"/>
    </row>
    <row r="1891" spans="7:7">
      <c r="G1891"/>
    </row>
    <row r="1892" spans="7:7">
      <c r="G1892"/>
    </row>
    <row r="1893" spans="7:7">
      <c r="G1893"/>
    </row>
    <row r="1894" spans="7:7">
      <c r="G1894"/>
    </row>
    <row r="1895" spans="7:7">
      <c r="G1895"/>
    </row>
    <row r="1896" spans="7:7">
      <c r="G1896"/>
    </row>
    <row r="1897" spans="7:7">
      <c r="G1897"/>
    </row>
    <row r="1898" spans="7:7">
      <c r="G1898"/>
    </row>
    <row r="1899" spans="7:7">
      <c r="G1899"/>
    </row>
    <row r="1900" spans="7:7">
      <c r="G1900"/>
    </row>
    <row r="1901" spans="7:7">
      <c r="G1901"/>
    </row>
    <row r="1902" spans="7:7">
      <c r="G1902"/>
    </row>
    <row r="1903" spans="7:7">
      <c r="G1903"/>
    </row>
    <row r="1904" spans="7:7">
      <c r="G1904"/>
    </row>
    <row r="1905" spans="7:7">
      <c r="G1905"/>
    </row>
    <row r="1906" spans="7:7">
      <c r="G1906"/>
    </row>
    <row r="1907" spans="7:7">
      <c r="G1907"/>
    </row>
    <row r="1908" spans="7:7">
      <c r="G1908"/>
    </row>
    <row r="1909" spans="7:7">
      <c r="G1909"/>
    </row>
    <row r="1910" spans="7:7">
      <c r="G1910"/>
    </row>
    <row r="1911" spans="7:7">
      <c r="G1911"/>
    </row>
    <row r="1912" spans="7:7">
      <c r="G1912"/>
    </row>
    <row r="1913" spans="7:7">
      <c r="G1913"/>
    </row>
    <row r="1914" spans="7:7">
      <c r="G1914"/>
    </row>
    <row r="1915" spans="7:7">
      <c r="G1915"/>
    </row>
    <row r="1916" spans="7:7">
      <c r="G1916"/>
    </row>
    <row r="1917" spans="7:7">
      <c r="G1917"/>
    </row>
    <row r="1918" spans="7:7">
      <c r="G1918"/>
    </row>
    <row r="1919" spans="7:7">
      <c r="G1919"/>
    </row>
    <row r="1920" spans="7:7">
      <c r="G1920"/>
    </row>
    <row r="1921" spans="7:7">
      <c r="G1921"/>
    </row>
    <row r="1922" spans="7:7">
      <c r="G1922"/>
    </row>
    <row r="1923" spans="7:7">
      <c r="G1923"/>
    </row>
    <row r="1924" spans="7:7">
      <c r="G1924"/>
    </row>
    <row r="1925" spans="7:7">
      <c r="G1925"/>
    </row>
    <row r="1926" spans="7:7">
      <c r="G1926"/>
    </row>
    <row r="1927" spans="7:7">
      <c r="G1927"/>
    </row>
    <row r="1928" spans="7:7">
      <c r="G1928"/>
    </row>
    <row r="1929" spans="7:7">
      <c r="G1929"/>
    </row>
    <row r="1930" spans="7:7">
      <c r="G1930"/>
    </row>
    <row r="1931" spans="7:7">
      <c r="G1931"/>
    </row>
    <row r="1932" spans="7:7">
      <c r="G1932"/>
    </row>
    <row r="1933" spans="7:7">
      <c r="G1933"/>
    </row>
    <row r="1934" spans="7:7">
      <c r="G1934"/>
    </row>
    <row r="1935" spans="7:7">
      <c r="G1935"/>
    </row>
    <row r="1936" spans="7:7">
      <c r="G1936"/>
    </row>
    <row r="1937" spans="7:7">
      <c r="G1937"/>
    </row>
    <row r="1938" spans="7:7">
      <c r="G1938"/>
    </row>
    <row r="1939" spans="7:7">
      <c r="G1939"/>
    </row>
    <row r="1940" spans="7:7">
      <c r="G1940"/>
    </row>
    <row r="1941" spans="7:7">
      <c r="G1941"/>
    </row>
    <row r="1942" spans="7:7">
      <c r="G1942"/>
    </row>
    <row r="1943" spans="7:7">
      <c r="G1943"/>
    </row>
    <row r="1944" spans="7:7">
      <c r="G1944"/>
    </row>
    <row r="1945" spans="7:7">
      <c r="G1945"/>
    </row>
    <row r="1946" spans="7:7">
      <c r="G1946"/>
    </row>
    <row r="1947" spans="7:7">
      <c r="G1947"/>
    </row>
    <row r="1948" spans="7:7">
      <c r="G1948"/>
    </row>
    <row r="1949" spans="7:7">
      <c r="G1949"/>
    </row>
    <row r="1950" spans="7:7">
      <c r="G1950"/>
    </row>
    <row r="1951" spans="7:7">
      <c r="G1951"/>
    </row>
    <row r="1952" spans="7:7">
      <c r="G1952"/>
    </row>
    <row r="1953" spans="7:7">
      <c r="G1953"/>
    </row>
    <row r="1954" spans="7:7">
      <c r="G1954"/>
    </row>
    <row r="1955" spans="7:7">
      <c r="G1955"/>
    </row>
    <row r="1956" spans="7:7">
      <c r="G1956"/>
    </row>
    <row r="1957" spans="7:7">
      <c r="G1957"/>
    </row>
    <row r="1958" spans="7:7">
      <c r="G1958"/>
    </row>
    <row r="1959" spans="7:7">
      <c r="G1959"/>
    </row>
    <row r="1960" spans="7:7">
      <c r="G1960"/>
    </row>
    <row r="1961" spans="7:7">
      <c r="G1961"/>
    </row>
    <row r="1962" spans="7:7">
      <c r="G1962"/>
    </row>
    <row r="1963" spans="7:7">
      <c r="G1963"/>
    </row>
    <row r="1964" spans="7:7">
      <c r="G1964"/>
    </row>
    <row r="1965" spans="7:7">
      <c r="G1965"/>
    </row>
    <row r="1966" spans="7:7">
      <c r="G1966"/>
    </row>
    <row r="1967" spans="7:7">
      <c r="G1967"/>
    </row>
    <row r="1968" spans="7:7">
      <c r="G1968"/>
    </row>
    <row r="1969" spans="7:7">
      <c r="G1969"/>
    </row>
    <row r="1970" spans="7:7">
      <c r="G1970"/>
    </row>
    <row r="1971" spans="7:7">
      <c r="G1971"/>
    </row>
    <row r="1972" spans="7:7">
      <c r="G1972"/>
    </row>
    <row r="1973" spans="7:7">
      <c r="G1973"/>
    </row>
    <row r="1974" spans="7:7">
      <c r="G1974"/>
    </row>
    <row r="1975" spans="7:7">
      <c r="G1975"/>
    </row>
    <row r="1976" spans="7:7">
      <c r="G1976"/>
    </row>
    <row r="1977" spans="7:7">
      <c r="G1977"/>
    </row>
    <row r="1978" spans="7:7">
      <c r="G1978"/>
    </row>
    <row r="1979" spans="7:7">
      <c r="G1979"/>
    </row>
    <row r="1980" spans="7:7">
      <c r="G1980"/>
    </row>
    <row r="1981" spans="7:7">
      <c r="G1981"/>
    </row>
    <row r="1982" spans="7:7">
      <c r="G1982"/>
    </row>
    <row r="1983" spans="7:7">
      <c r="G1983"/>
    </row>
    <row r="1984" spans="7:7">
      <c r="G1984"/>
    </row>
    <row r="1985" spans="7:7">
      <c r="G1985"/>
    </row>
    <row r="1986" spans="7:7">
      <c r="G1986"/>
    </row>
    <row r="1987" spans="7:7">
      <c r="G1987"/>
    </row>
    <row r="1988" spans="7:7">
      <c r="G1988"/>
    </row>
    <row r="1989" spans="7:7">
      <c r="G1989"/>
    </row>
    <row r="1990" spans="7:7">
      <c r="G1990"/>
    </row>
    <row r="1991" spans="7:7">
      <c r="G1991"/>
    </row>
    <row r="1992" spans="7:7">
      <c r="G1992"/>
    </row>
    <row r="1993" spans="7:7">
      <c r="G1993"/>
    </row>
    <row r="1994" spans="7:7">
      <c r="G1994"/>
    </row>
    <row r="1995" spans="7:7">
      <c r="G1995"/>
    </row>
    <row r="1996" spans="7:7">
      <c r="G1996"/>
    </row>
    <row r="1997" spans="7:7">
      <c r="G1997"/>
    </row>
    <row r="1998" spans="7:7">
      <c r="G1998"/>
    </row>
    <row r="1999" spans="7:7">
      <c r="G1999"/>
    </row>
    <row r="2000" spans="7:7">
      <c r="G2000"/>
    </row>
    <row r="2001" spans="7:7">
      <c r="G2001"/>
    </row>
    <row r="2002" spans="7:7">
      <c r="G2002"/>
    </row>
    <row r="2003" spans="7:7">
      <c r="G2003"/>
    </row>
    <row r="2004" spans="7:7">
      <c r="G2004"/>
    </row>
    <row r="2005" spans="7:7">
      <c r="G2005"/>
    </row>
    <row r="2006" spans="7:7">
      <c r="G2006"/>
    </row>
    <row r="2007" spans="7:7">
      <c r="G2007"/>
    </row>
    <row r="2008" spans="7:7">
      <c r="G2008"/>
    </row>
    <row r="2009" spans="7:7">
      <c r="G2009"/>
    </row>
    <row r="2010" spans="7:7">
      <c r="G2010"/>
    </row>
    <row r="2011" spans="7:7">
      <c r="G2011"/>
    </row>
    <row r="2012" spans="7:7">
      <c r="G2012"/>
    </row>
    <row r="2013" spans="7:7">
      <c r="G2013"/>
    </row>
    <row r="2014" spans="7:7">
      <c r="G2014"/>
    </row>
    <row r="2015" spans="7:7">
      <c r="G2015"/>
    </row>
    <row r="2016" spans="7:7">
      <c r="G2016"/>
    </row>
    <row r="2017" spans="7:7">
      <c r="G2017"/>
    </row>
    <row r="2018" spans="7:7">
      <c r="G2018"/>
    </row>
    <row r="2019" spans="7:7">
      <c r="G2019"/>
    </row>
    <row r="2020" spans="7:7">
      <c r="G2020"/>
    </row>
    <row r="2021" spans="7:7">
      <c r="G2021"/>
    </row>
    <row r="2022" spans="7:7">
      <c r="G2022"/>
    </row>
    <row r="2023" spans="7:7">
      <c r="G2023"/>
    </row>
    <row r="2024" spans="7:7">
      <c r="G2024"/>
    </row>
    <row r="2025" spans="7:7">
      <c r="G2025"/>
    </row>
    <row r="2026" spans="7:7">
      <c r="G2026"/>
    </row>
    <row r="2027" spans="7:7">
      <c r="G2027"/>
    </row>
    <row r="2028" spans="7:7">
      <c r="G2028"/>
    </row>
    <row r="2029" spans="7:7">
      <c r="G2029"/>
    </row>
    <row r="2030" spans="7:7">
      <c r="G2030"/>
    </row>
    <row r="2031" spans="7:7">
      <c r="G2031"/>
    </row>
    <row r="2032" spans="7:7">
      <c r="G2032"/>
    </row>
    <row r="2033" spans="7:7">
      <c r="G2033"/>
    </row>
    <row r="2034" spans="7:7">
      <c r="G2034"/>
    </row>
    <row r="2035" spans="7:7">
      <c r="G2035"/>
    </row>
    <row r="2036" spans="7:7">
      <c r="G2036"/>
    </row>
    <row r="2037" spans="7:7">
      <c r="G2037"/>
    </row>
    <row r="2038" spans="7:7">
      <c r="G2038"/>
    </row>
    <row r="2039" spans="7:7">
      <c r="G2039"/>
    </row>
    <row r="2040" spans="7:7">
      <c r="G2040"/>
    </row>
    <row r="2041" spans="7:7">
      <c r="G2041"/>
    </row>
    <row r="2042" spans="7:7">
      <c r="G2042"/>
    </row>
    <row r="2043" spans="7:7">
      <c r="G2043"/>
    </row>
    <row r="2044" spans="7:7">
      <c r="G2044"/>
    </row>
    <row r="2045" spans="7:7">
      <c r="G2045"/>
    </row>
    <row r="2046" spans="7:7">
      <c r="G2046"/>
    </row>
    <row r="2047" spans="7:7">
      <c r="G2047"/>
    </row>
    <row r="2048" spans="7:7">
      <c r="G2048"/>
    </row>
    <row r="2049" spans="7:7">
      <c r="G2049"/>
    </row>
    <row r="2050" spans="7:7">
      <c r="G2050"/>
    </row>
    <row r="2051" spans="7:7">
      <c r="G2051"/>
    </row>
    <row r="2052" spans="7:7">
      <c r="G2052"/>
    </row>
    <row r="2053" spans="7:7">
      <c r="G2053"/>
    </row>
    <row r="2054" spans="7:7">
      <c r="G2054"/>
    </row>
    <row r="2055" spans="7:7">
      <c r="G2055"/>
    </row>
    <row r="2056" spans="7:7">
      <c r="G2056"/>
    </row>
    <row r="2057" spans="7:7">
      <c r="G2057"/>
    </row>
    <row r="2058" spans="7:7">
      <c r="G2058"/>
    </row>
    <row r="2059" spans="7:7">
      <c r="G2059"/>
    </row>
    <row r="2060" spans="7:7">
      <c r="G2060"/>
    </row>
    <row r="2061" spans="7:7">
      <c r="G2061"/>
    </row>
    <row r="2062" spans="7:7">
      <c r="G2062"/>
    </row>
    <row r="2063" spans="7:7">
      <c r="G2063"/>
    </row>
    <row r="2064" spans="7:7">
      <c r="G2064"/>
    </row>
    <row r="2065" spans="7:7">
      <c r="G2065"/>
    </row>
    <row r="2066" spans="7:7">
      <c r="G2066"/>
    </row>
    <row r="2067" spans="7:7">
      <c r="G2067"/>
    </row>
    <row r="2068" spans="7:7">
      <c r="G2068"/>
    </row>
    <row r="2069" spans="7:7">
      <c r="G2069"/>
    </row>
    <row r="2070" spans="7:7">
      <c r="G2070"/>
    </row>
    <row r="2071" spans="7:7">
      <c r="G2071"/>
    </row>
    <row r="2072" spans="7:7">
      <c r="G2072"/>
    </row>
    <row r="2073" spans="7:7">
      <c r="G2073"/>
    </row>
    <row r="2074" spans="7:7">
      <c r="G2074"/>
    </row>
    <row r="2075" spans="7:7">
      <c r="G2075"/>
    </row>
    <row r="2076" spans="7:7">
      <c r="G2076"/>
    </row>
    <row r="2077" spans="7:7">
      <c r="G2077"/>
    </row>
    <row r="2078" spans="7:7">
      <c r="G2078"/>
    </row>
    <row r="2079" spans="7:7">
      <c r="G2079"/>
    </row>
    <row r="2080" spans="7:7">
      <c r="G2080"/>
    </row>
    <row r="2081" spans="7:7">
      <c r="G2081"/>
    </row>
    <row r="2082" spans="7:7">
      <c r="G2082"/>
    </row>
    <row r="2083" spans="7:7">
      <c r="G2083"/>
    </row>
    <row r="2084" spans="7:7">
      <c r="G2084"/>
    </row>
    <row r="2085" spans="7:7">
      <c r="G2085"/>
    </row>
    <row r="2086" spans="7:7">
      <c r="G2086"/>
    </row>
    <row r="2087" spans="7:7">
      <c r="G2087"/>
    </row>
    <row r="2088" spans="7:7">
      <c r="G2088"/>
    </row>
    <row r="2089" spans="7:7">
      <c r="G2089"/>
    </row>
    <row r="2090" spans="7:7">
      <c r="G2090"/>
    </row>
    <row r="2091" spans="7:7">
      <c r="G2091"/>
    </row>
    <row r="2092" spans="7:7">
      <c r="G2092"/>
    </row>
    <row r="2093" spans="7:7">
      <c r="G2093"/>
    </row>
    <row r="2094" spans="7:7">
      <c r="G2094"/>
    </row>
    <row r="2095" spans="7:7">
      <c r="G2095"/>
    </row>
    <row r="2096" spans="7:7">
      <c r="G2096"/>
    </row>
    <row r="2097" spans="7:7">
      <c r="G2097"/>
    </row>
    <row r="2098" spans="7:7">
      <c r="G2098"/>
    </row>
    <row r="2099" spans="7:7">
      <c r="G2099"/>
    </row>
    <row r="2100" spans="7:7">
      <c r="G2100"/>
    </row>
    <row r="2101" spans="7:7">
      <c r="G2101"/>
    </row>
    <row r="2102" spans="7:7">
      <c r="G2102"/>
    </row>
    <row r="2103" spans="7:7">
      <c r="G2103"/>
    </row>
    <row r="2104" spans="7:7">
      <c r="G2104"/>
    </row>
    <row r="2105" spans="7:7">
      <c r="G2105"/>
    </row>
    <row r="2106" spans="7:7">
      <c r="G2106"/>
    </row>
    <row r="2107" spans="7:7">
      <c r="G2107"/>
    </row>
    <row r="2108" spans="7:7">
      <c r="G2108"/>
    </row>
    <row r="2109" spans="7:7">
      <c r="G2109"/>
    </row>
    <row r="2110" spans="7:7">
      <c r="G2110"/>
    </row>
    <row r="2111" spans="7:7">
      <c r="G2111"/>
    </row>
    <row r="2112" spans="7:7">
      <c r="G2112"/>
    </row>
    <row r="2113" spans="7:7">
      <c r="G2113"/>
    </row>
    <row r="2114" spans="7:7">
      <c r="G2114"/>
    </row>
    <row r="2115" spans="7:7">
      <c r="G2115"/>
    </row>
    <row r="2116" spans="7:7">
      <c r="G2116"/>
    </row>
    <row r="2117" spans="7:7">
      <c r="G2117"/>
    </row>
    <row r="2118" spans="7:7">
      <c r="G2118"/>
    </row>
    <row r="2119" spans="7:7">
      <c r="G2119"/>
    </row>
    <row r="2120" spans="7:7">
      <c r="G2120"/>
    </row>
    <row r="2121" spans="7:7">
      <c r="G2121"/>
    </row>
    <row r="2122" spans="7:7">
      <c r="G2122"/>
    </row>
    <row r="2123" spans="7:7">
      <c r="G2123"/>
    </row>
    <row r="2124" spans="7:7">
      <c r="G2124"/>
    </row>
    <row r="2125" spans="7:7">
      <c r="G2125"/>
    </row>
    <row r="2126" spans="7:7">
      <c r="G2126"/>
    </row>
    <row r="2127" spans="7:7">
      <c r="G2127"/>
    </row>
    <row r="2128" spans="7:7">
      <c r="G2128"/>
    </row>
    <row r="2129" spans="7:7">
      <c r="G2129"/>
    </row>
    <row r="2130" spans="7:7">
      <c r="G2130"/>
    </row>
    <row r="2131" spans="7:7">
      <c r="G2131"/>
    </row>
    <row r="2132" spans="7:7">
      <c r="G2132"/>
    </row>
    <row r="2133" spans="7:7">
      <c r="G2133"/>
    </row>
    <row r="2134" spans="7:7">
      <c r="G2134"/>
    </row>
    <row r="2135" spans="7:7">
      <c r="G2135"/>
    </row>
    <row r="2136" spans="7:7">
      <c r="G2136"/>
    </row>
    <row r="2137" spans="7:7">
      <c r="G2137"/>
    </row>
    <row r="2138" spans="7:7">
      <c r="G2138"/>
    </row>
    <row r="2139" spans="7:7">
      <c r="G2139"/>
    </row>
    <row r="2140" spans="7:7">
      <c r="G2140"/>
    </row>
    <row r="2141" spans="7:7">
      <c r="G2141"/>
    </row>
    <row r="2142" spans="7:7">
      <c r="G2142"/>
    </row>
    <row r="2143" spans="7:7">
      <c r="G2143"/>
    </row>
    <row r="2144" spans="7:7">
      <c r="G2144"/>
    </row>
    <row r="2145" spans="7:7">
      <c r="G2145"/>
    </row>
    <row r="2146" spans="7:7">
      <c r="G2146"/>
    </row>
    <row r="2147" spans="7:7">
      <c r="G2147"/>
    </row>
    <row r="2148" spans="7:7">
      <c r="G2148"/>
    </row>
    <row r="2149" spans="7:7">
      <c r="G2149"/>
    </row>
    <row r="2150" spans="7:7">
      <c r="G2150"/>
    </row>
    <row r="2151" spans="7:7">
      <c r="G2151"/>
    </row>
    <row r="2152" spans="7:7">
      <c r="G2152"/>
    </row>
    <row r="2153" spans="7:7">
      <c r="G2153"/>
    </row>
    <row r="2154" spans="7:7">
      <c r="G2154"/>
    </row>
    <row r="2155" spans="7:7">
      <c r="G2155"/>
    </row>
    <row r="2156" spans="7:7">
      <c r="G2156"/>
    </row>
    <row r="2157" spans="7:7">
      <c r="G2157"/>
    </row>
    <row r="2158" spans="7:7">
      <c r="G2158"/>
    </row>
    <row r="2159" spans="7:7">
      <c r="G2159"/>
    </row>
    <row r="2160" spans="7:7">
      <c r="G2160"/>
    </row>
    <row r="2161" spans="7:7">
      <c r="G2161"/>
    </row>
    <row r="2162" spans="7:7">
      <c r="G2162"/>
    </row>
    <row r="2163" spans="7:7">
      <c r="G2163"/>
    </row>
    <row r="2164" spans="7:7">
      <c r="G2164"/>
    </row>
    <row r="2165" spans="7:7">
      <c r="G2165"/>
    </row>
    <row r="2166" spans="7:7">
      <c r="G2166"/>
    </row>
    <row r="2167" spans="7:7">
      <c r="G2167"/>
    </row>
    <row r="2168" spans="7:7">
      <c r="G2168"/>
    </row>
    <row r="2169" spans="7:7">
      <c r="G2169"/>
    </row>
    <row r="2170" spans="7:7">
      <c r="G2170"/>
    </row>
    <row r="2171" spans="7:7">
      <c r="G2171"/>
    </row>
    <row r="2172" spans="7:7">
      <c r="G2172"/>
    </row>
    <row r="2173" spans="7:7">
      <c r="G2173"/>
    </row>
    <row r="2174" spans="7:7">
      <c r="G2174"/>
    </row>
    <row r="2175" spans="7:7">
      <c r="G2175"/>
    </row>
    <row r="2176" spans="7:7">
      <c r="G2176"/>
    </row>
    <row r="2177" spans="7:7">
      <c r="G2177"/>
    </row>
    <row r="2178" spans="7:7">
      <c r="G2178"/>
    </row>
    <row r="2179" spans="7:7">
      <c r="G2179"/>
    </row>
    <row r="2180" spans="7:7">
      <c r="G2180"/>
    </row>
    <row r="2181" spans="7:7">
      <c r="G2181"/>
    </row>
    <row r="2182" spans="7:7">
      <c r="G2182"/>
    </row>
    <row r="2183" spans="7:7">
      <c r="G2183"/>
    </row>
    <row r="2184" spans="7:7">
      <c r="G2184"/>
    </row>
    <row r="2185" spans="7:7">
      <c r="G2185"/>
    </row>
    <row r="2186" spans="7:7">
      <c r="G2186"/>
    </row>
    <row r="2187" spans="7:7">
      <c r="G2187"/>
    </row>
    <row r="2188" spans="7:7">
      <c r="G2188"/>
    </row>
    <row r="2189" spans="7:7">
      <c r="G2189"/>
    </row>
    <row r="2190" spans="7:7">
      <c r="G2190"/>
    </row>
    <row r="2191" spans="7:7">
      <c r="G2191"/>
    </row>
    <row r="2192" spans="7:7">
      <c r="G2192"/>
    </row>
    <row r="2193" spans="7:7">
      <c r="G2193"/>
    </row>
    <row r="2194" spans="7:7">
      <c r="G2194"/>
    </row>
    <row r="2195" spans="7:7">
      <c r="G2195"/>
    </row>
    <row r="2196" spans="7:7">
      <c r="G2196"/>
    </row>
    <row r="2197" spans="7:7">
      <c r="G2197"/>
    </row>
    <row r="2198" spans="7:7">
      <c r="G2198"/>
    </row>
    <row r="2199" spans="7:7">
      <c r="G2199"/>
    </row>
    <row r="2200" spans="7:7">
      <c r="G2200"/>
    </row>
    <row r="2201" spans="7:7">
      <c r="G2201"/>
    </row>
    <row r="2202" spans="7:7">
      <c r="G2202"/>
    </row>
    <row r="2203" spans="7:7">
      <c r="G2203"/>
    </row>
    <row r="2204" spans="7:7">
      <c r="G2204"/>
    </row>
    <row r="2205" spans="7:7">
      <c r="G2205"/>
    </row>
    <row r="2206" spans="7:7">
      <c r="G2206"/>
    </row>
    <row r="2207" spans="7:7">
      <c r="G2207"/>
    </row>
    <row r="2208" spans="7:7">
      <c r="G2208"/>
    </row>
    <row r="2209" spans="7:7">
      <c r="G2209"/>
    </row>
    <row r="2210" spans="7:7">
      <c r="G2210"/>
    </row>
    <row r="2211" spans="7:7">
      <c r="G2211"/>
    </row>
    <row r="2212" spans="7:7">
      <c r="G2212"/>
    </row>
    <row r="2213" spans="7:7">
      <c r="G2213"/>
    </row>
    <row r="2214" spans="7:7">
      <c r="G2214"/>
    </row>
    <row r="2215" spans="7:7">
      <c r="G2215"/>
    </row>
    <row r="2216" spans="7:7">
      <c r="G2216"/>
    </row>
    <row r="2217" spans="7:7">
      <c r="G2217"/>
    </row>
    <row r="2218" spans="7:7">
      <c r="G2218"/>
    </row>
    <row r="2219" spans="7:7">
      <c r="G2219"/>
    </row>
    <row r="2220" spans="7:7">
      <c r="G2220"/>
    </row>
    <row r="2221" spans="7:7">
      <c r="G2221"/>
    </row>
    <row r="2222" spans="7:7">
      <c r="G2222"/>
    </row>
    <row r="2223" spans="7:7">
      <c r="G2223"/>
    </row>
    <row r="2224" spans="7:7">
      <c r="G2224"/>
    </row>
    <row r="2225" spans="7:7">
      <c r="G2225"/>
    </row>
    <row r="2226" spans="7:7">
      <c r="G2226"/>
    </row>
    <row r="2227" spans="7:7">
      <c r="G2227"/>
    </row>
  </sheetData>
  <pageMargins left="0.70866141732283472" right="0.70866141732283472" top="0.74803149606299213" bottom="0.74803149606299213" header="0.31496062992125984" footer="0.31496062992125984"/>
  <pageSetup paperSize="9" scale="61" fitToHeight="0" orientation="landscape" r:id="rId5"/>
  <headerFooter>
    <oddHeader>&amp;L&amp;"Bell MT,Gras italique"&amp;24Ratio Roissy</oddHeader>
    <oddFooter>&amp;L&amp;G&amp;RRoissy le,&amp;D
&amp;P de &amp;N</oddFooter>
  </headerFooter>
  <drawing r:id="rId6"/>
  <legacyDrawingHF r:id="rId7"/>
  <extLst>
    <ext xmlns:x14="http://schemas.microsoft.com/office/spreadsheetml/2009/9/main" uri="{A8765BA9-456A-4dab-B4F3-ACF838C121DE}">
      <x14:slicerList>
        <x14:slicer r:id="rId8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25C83-3802-4319-A67A-539703577098}">
  <sheetPr codeName="Feuil5">
    <pageSetUpPr fitToPage="1"/>
  </sheetPr>
  <dimension ref="A1:P4076"/>
  <sheetViews>
    <sheetView showGridLines="0" showRowColHeaders="0" workbookViewId="0">
      <selection activeCell="D226" sqref="D226"/>
    </sheetView>
  </sheetViews>
  <sheetFormatPr baseColWidth="10" defaultRowHeight="15"/>
  <cols>
    <col min="1" max="1" width="14.7109375" customWidth="1"/>
    <col min="2" max="2" width="20.7109375" customWidth="1"/>
    <col min="3" max="3" width="19.28515625" style="9" customWidth="1"/>
    <col min="4" max="4" width="54.85546875" style="1" customWidth="1"/>
    <col min="5" max="5" width="10.7109375" style="1" customWidth="1"/>
    <col min="6" max="6" width="14.5703125" style="5" customWidth="1"/>
    <col min="7" max="7" width="11.140625" style="5" bestFit="1" customWidth="1"/>
    <col min="8" max="8" width="15.28515625" bestFit="1" customWidth="1"/>
    <col min="9" max="9" width="6.5703125" customWidth="1"/>
    <col min="10" max="10" width="25.140625" customWidth="1"/>
    <col min="11" max="11" width="3" customWidth="1"/>
    <col min="12" max="12" width="15.42578125" customWidth="1"/>
    <col min="13" max="13" width="18.42578125" customWidth="1"/>
    <col min="14" max="14" width="3.7109375" customWidth="1"/>
  </cols>
  <sheetData>
    <row r="1" spans="1:8" ht="40.5" customHeight="1">
      <c r="A1" s="14"/>
      <c r="B1" s="14"/>
      <c r="C1" s="15"/>
      <c r="D1" s="13"/>
      <c r="E1" s="13"/>
      <c r="F1" s="16"/>
      <c r="G1" s="16"/>
      <c r="H1" s="14"/>
    </row>
    <row r="2" spans="1:8" ht="17.25" customHeight="1">
      <c r="A2" s="17" t="s">
        <v>214</v>
      </c>
      <c r="B2" s="17" t="s">
        <v>4</v>
      </c>
      <c r="C2" s="17" t="s">
        <v>215</v>
      </c>
      <c r="D2" s="20" t="s">
        <v>180</v>
      </c>
      <c r="E2" s="18" t="s">
        <v>181</v>
      </c>
      <c r="F2" s="18" t="s">
        <v>9</v>
      </c>
      <c r="G2" s="19" t="s">
        <v>182</v>
      </c>
      <c r="H2" s="21" t="s">
        <v>12</v>
      </c>
    </row>
    <row r="3" spans="1:8" ht="14.25" customHeight="1">
      <c r="C3"/>
      <c r="D3"/>
      <c r="E3"/>
      <c r="F3"/>
      <c r="G3"/>
      <c r="H3" t="s">
        <v>243</v>
      </c>
    </row>
    <row r="4" spans="1:8">
      <c r="A4" t="s">
        <v>217</v>
      </c>
      <c r="B4" t="s">
        <v>16</v>
      </c>
      <c r="C4" t="s">
        <v>232</v>
      </c>
      <c r="D4" t="s">
        <v>40</v>
      </c>
      <c r="E4">
        <v>2186</v>
      </c>
      <c r="F4" s="2">
        <v>48.25</v>
      </c>
      <c r="G4" s="30">
        <v>0.3</v>
      </c>
      <c r="H4" s="2">
        <v>14.475</v>
      </c>
    </row>
    <row r="5" spans="1:8">
      <c r="A5" t="s">
        <v>217</v>
      </c>
      <c r="B5" t="s">
        <v>16</v>
      </c>
      <c r="C5" t="s">
        <v>232</v>
      </c>
      <c r="D5" t="s">
        <v>44</v>
      </c>
      <c r="E5">
        <v>2173</v>
      </c>
      <c r="F5" s="2">
        <v>51.04</v>
      </c>
      <c r="G5" s="30">
        <v>0.75</v>
      </c>
      <c r="H5" s="2">
        <v>38.28</v>
      </c>
    </row>
    <row r="6" spans="1:8">
      <c r="A6" t="s">
        <v>217</v>
      </c>
      <c r="B6" t="s">
        <v>16</v>
      </c>
      <c r="C6" t="s">
        <v>232</v>
      </c>
      <c r="D6" t="s">
        <v>46</v>
      </c>
      <c r="E6">
        <v>2189</v>
      </c>
      <c r="F6" s="2">
        <v>12.86</v>
      </c>
      <c r="G6" s="30">
        <v>1.6</v>
      </c>
      <c r="H6" s="2">
        <v>20.576000000000001</v>
      </c>
    </row>
    <row r="7" spans="1:8">
      <c r="A7" t="s">
        <v>217</v>
      </c>
      <c r="B7" t="s">
        <v>16</v>
      </c>
      <c r="C7" t="s">
        <v>232</v>
      </c>
      <c r="D7" t="s">
        <v>47</v>
      </c>
      <c r="E7">
        <v>2187</v>
      </c>
      <c r="F7" s="2">
        <v>26.66</v>
      </c>
      <c r="G7" s="30">
        <v>0.6</v>
      </c>
      <c r="H7" s="2">
        <v>15.995999999999999</v>
      </c>
    </row>
    <row r="8" spans="1:8">
      <c r="A8" t="s">
        <v>217</v>
      </c>
      <c r="B8" t="s">
        <v>16</v>
      </c>
      <c r="C8" t="s">
        <v>232</v>
      </c>
      <c r="D8" t="s">
        <v>48</v>
      </c>
      <c r="E8">
        <v>2188</v>
      </c>
      <c r="F8" s="2">
        <v>44.73</v>
      </c>
      <c r="G8" s="30">
        <v>1.5</v>
      </c>
      <c r="H8" s="2">
        <v>67.094999999999999</v>
      </c>
    </row>
    <row r="9" spans="1:8">
      <c r="A9" t="s">
        <v>217</v>
      </c>
      <c r="B9" t="s">
        <v>16</v>
      </c>
      <c r="C9" t="s">
        <v>232</v>
      </c>
      <c r="D9" t="s">
        <v>50</v>
      </c>
      <c r="E9">
        <v>2200</v>
      </c>
      <c r="F9" s="2">
        <v>18.75</v>
      </c>
      <c r="G9" s="30">
        <v>0.75</v>
      </c>
      <c r="H9" s="2">
        <v>14.0625</v>
      </c>
    </row>
    <row r="10" spans="1:8">
      <c r="A10" t="s">
        <v>217</v>
      </c>
      <c r="B10" t="s">
        <v>16</v>
      </c>
      <c r="C10" t="s">
        <v>232</v>
      </c>
      <c r="D10" t="s">
        <v>53</v>
      </c>
      <c r="E10">
        <v>2168</v>
      </c>
      <c r="F10" s="2">
        <v>15.41</v>
      </c>
      <c r="G10" s="30">
        <v>1.75</v>
      </c>
      <c r="H10" s="2">
        <v>26.967500000000001</v>
      </c>
    </row>
    <row r="11" spans="1:8">
      <c r="A11" t="s">
        <v>217</v>
      </c>
      <c r="B11" t="s">
        <v>16</v>
      </c>
      <c r="C11" t="s">
        <v>232</v>
      </c>
      <c r="D11" t="s">
        <v>54</v>
      </c>
      <c r="E11">
        <v>2195</v>
      </c>
      <c r="F11" s="2">
        <v>40</v>
      </c>
      <c r="G11" s="30">
        <v>0.4</v>
      </c>
      <c r="H11" s="2">
        <v>16</v>
      </c>
    </row>
    <row r="12" spans="1:8">
      <c r="A12" t="s">
        <v>217</v>
      </c>
      <c r="B12" t="s">
        <v>16</v>
      </c>
      <c r="C12" t="s">
        <v>232</v>
      </c>
      <c r="D12" t="s">
        <v>69</v>
      </c>
      <c r="E12">
        <v>2174</v>
      </c>
      <c r="F12" s="2">
        <v>44.08</v>
      </c>
      <c r="G12" s="30">
        <v>0.5</v>
      </c>
      <c r="H12" s="2">
        <v>22.04</v>
      </c>
    </row>
    <row r="13" spans="1:8">
      <c r="A13" t="s">
        <v>217</v>
      </c>
      <c r="B13" t="s">
        <v>16</v>
      </c>
      <c r="C13" t="s">
        <v>232</v>
      </c>
      <c r="D13" t="s">
        <v>70</v>
      </c>
      <c r="E13">
        <v>2201</v>
      </c>
      <c r="F13" s="2">
        <v>71.010000000000005</v>
      </c>
      <c r="G13" s="30">
        <v>1</v>
      </c>
      <c r="H13" s="2">
        <v>71.010000000000005</v>
      </c>
    </row>
    <row r="14" spans="1:8">
      <c r="A14" t="s">
        <v>217</v>
      </c>
      <c r="B14" t="s">
        <v>16</v>
      </c>
      <c r="C14" t="s">
        <v>232</v>
      </c>
      <c r="D14" t="s">
        <v>74</v>
      </c>
      <c r="E14">
        <v>2169</v>
      </c>
      <c r="F14" s="2">
        <v>58.24</v>
      </c>
      <c r="G14" s="30">
        <v>1.75</v>
      </c>
      <c r="H14" s="2">
        <v>101.92</v>
      </c>
    </row>
    <row r="15" spans="1:8">
      <c r="A15" t="s">
        <v>217</v>
      </c>
      <c r="B15" t="s">
        <v>16</v>
      </c>
      <c r="C15" t="s">
        <v>232</v>
      </c>
      <c r="D15" t="s">
        <v>80</v>
      </c>
      <c r="E15">
        <v>2197</v>
      </c>
      <c r="F15" s="2">
        <v>36.25</v>
      </c>
      <c r="G15" s="30">
        <v>0.25</v>
      </c>
      <c r="H15" s="2">
        <v>9.0625</v>
      </c>
    </row>
    <row r="16" spans="1:8">
      <c r="A16" t="s">
        <v>217</v>
      </c>
      <c r="B16" t="s">
        <v>16</v>
      </c>
      <c r="C16" t="s">
        <v>232</v>
      </c>
      <c r="D16" t="s">
        <v>81</v>
      </c>
      <c r="E16">
        <v>2190</v>
      </c>
      <c r="F16" s="2">
        <v>33.25</v>
      </c>
      <c r="G16" s="30">
        <v>0.9</v>
      </c>
      <c r="H16" s="2">
        <v>29.925000000000001</v>
      </c>
    </row>
    <row r="17" spans="1:16">
      <c r="A17" t="s">
        <v>217</v>
      </c>
      <c r="B17" t="s">
        <v>16</v>
      </c>
      <c r="C17" t="s">
        <v>232</v>
      </c>
      <c r="D17" t="s">
        <v>82</v>
      </c>
      <c r="E17">
        <v>2191</v>
      </c>
      <c r="F17" s="2">
        <v>47.91</v>
      </c>
      <c r="G17" s="30">
        <v>2.5</v>
      </c>
      <c r="H17" s="2">
        <v>119.77499999999999</v>
      </c>
    </row>
    <row r="18" spans="1:16">
      <c r="A18" t="s">
        <v>217</v>
      </c>
      <c r="B18" t="s">
        <v>16</v>
      </c>
      <c r="C18" t="s">
        <v>232</v>
      </c>
      <c r="D18" t="s">
        <v>84</v>
      </c>
      <c r="E18">
        <v>2199</v>
      </c>
      <c r="F18" s="2">
        <v>13.5</v>
      </c>
      <c r="G18" s="30">
        <v>0.4</v>
      </c>
      <c r="H18" s="2">
        <v>5.4</v>
      </c>
    </row>
    <row r="19" spans="1:16">
      <c r="A19" t="s">
        <v>217</v>
      </c>
      <c r="B19" t="s">
        <v>16</v>
      </c>
      <c r="C19" t="s">
        <v>232</v>
      </c>
      <c r="D19" t="s">
        <v>86</v>
      </c>
      <c r="E19">
        <v>2166</v>
      </c>
      <c r="F19" s="2">
        <v>50.1</v>
      </c>
      <c r="G19" s="30">
        <v>0.9</v>
      </c>
      <c r="H19" s="2">
        <v>45.09</v>
      </c>
      <c r="M19" s="8" t="s">
        <v>13</v>
      </c>
      <c r="P19" s="163" t="s">
        <v>14</v>
      </c>
    </row>
    <row r="20" spans="1:16">
      <c r="A20" t="s">
        <v>217</v>
      </c>
      <c r="B20" t="s">
        <v>16</v>
      </c>
      <c r="C20" t="s">
        <v>232</v>
      </c>
      <c r="D20" t="s">
        <v>87</v>
      </c>
      <c r="E20">
        <v>2167</v>
      </c>
      <c r="F20" s="2">
        <v>59.53</v>
      </c>
      <c r="G20" s="30">
        <v>1</v>
      </c>
      <c r="H20" s="2">
        <v>59.53</v>
      </c>
      <c r="L20" s="3" t="s">
        <v>15</v>
      </c>
      <c r="M20" s="2">
        <v>8178.3799999999992</v>
      </c>
      <c r="O20" s="3" t="s">
        <v>345</v>
      </c>
      <c r="P20" s="162">
        <v>39022.836000000003</v>
      </c>
    </row>
    <row r="21" spans="1:16">
      <c r="A21" t="s">
        <v>217</v>
      </c>
      <c r="B21" t="s">
        <v>16</v>
      </c>
      <c r="C21" t="s">
        <v>232</v>
      </c>
      <c r="D21" t="s">
        <v>88</v>
      </c>
      <c r="E21">
        <v>2176</v>
      </c>
      <c r="F21" s="2">
        <v>15.38</v>
      </c>
      <c r="G21" s="30">
        <v>3.3</v>
      </c>
      <c r="H21" s="2">
        <v>50.753999999999998</v>
      </c>
      <c r="L21" s="3" t="s">
        <v>16</v>
      </c>
      <c r="M21" s="2">
        <v>8338.4040000000023</v>
      </c>
      <c r="O21" s="117" t="s">
        <v>386</v>
      </c>
      <c r="P21" s="162">
        <v>17645.990999999998</v>
      </c>
    </row>
    <row r="22" spans="1:16">
      <c r="A22" t="s">
        <v>217</v>
      </c>
      <c r="B22" t="s">
        <v>16</v>
      </c>
      <c r="C22" t="s">
        <v>232</v>
      </c>
      <c r="D22" t="s">
        <v>89</v>
      </c>
      <c r="E22">
        <v>2177</v>
      </c>
      <c r="F22" s="2">
        <v>27.91</v>
      </c>
      <c r="G22" s="30">
        <v>0.7</v>
      </c>
      <c r="H22" s="2">
        <v>19.536999999999999</v>
      </c>
      <c r="L22" s="3" t="s">
        <v>213</v>
      </c>
      <c r="M22" s="2">
        <v>1129.2069999999999</v>
      </c>
      <c r="O22" s="117" t="s">
        <v>346</v>
      </c>
      <c r="P22" s="162">
        <v>21376.845000000005</v>
      </c>
    </row>
    <row r="23" spans="1:16">
      <c r="A23" t="s">
        <v>217</v>
      </c>
      <c r="B23" t="s">
        <v>16</v>
      </c>
      <c r="C23" t="s">
        <v>232</v>
      </c>
      <c r="D23" t="s">
        <v>93</v>
      </c>
      <c r="E23">
        <v>2202</v>
      </c>
      <c r="F23" s="2">
        <v>14.75</v>
      </c>
      <c r="G23" s="30">
        <v>0.25</v>
      </c>
      <c r="H23" s="2">
        <v>3.6875</v>
      </c>
      <c r="L23" s="3" t="s">
        <v>0</v>
      </c>
      <c r="M23" s="2">
        <v>17645.990999999998</v>
      </c>
      <c r="O23" s="3" t="s">
        <v>357</v>
      </c>
      <c r="P23" s="162">
        <v>150699.03450000001</v>
      </c>
    </row>
    <row r="24" spans="1:16">
      <c r="A24" t="s">
        <v>217</v>
      </c>
      <c r="B24" t="s">
        <v>16</v>
      </c>
      <c r="C24" t="s">
        <v>232</v>
      </c>
      <c r="D24" t="s">
        <v>94</v>
      </c>
      <c r="E24">
        <v>2192</v>
      </c>
      <c r="F24" s="2">
        <v>14</v>
      </c>
      <c r="G24" s="30">
        <v>3.25</v>
      </c>
      <c r="H24" s="2">
        <v>45.5</v>
      </c>
      <c r="O24" s="117" t="s">
        <v>358</v>
      </c>
      <c r="P24" s="162">
        <v>20903.547999999999</v>
      </c>
    </row>
    <row r="25" spans="1:16">
      <c r="A25" t="s">
        <v>217</v>
      </c>
      <c r="B25" t="s">
        <v>16</v>
      </c>
      <c r="C25" t="s">
        <v>232</v>
      </c>
      <c r="D25" t="s">
        <v>95</v>
      </c>
      <c r="E25">
        <v>2193</v>
      </c>
      <c r="F25" s="2">
        <v>29.58</v>
      </c>
      <c r="G25" s="30">
        <v>1</v>
      </c>
      <c r="H25" s="2">
        <v>29.58</v>
      </c>
      <c r="O25" s="117" t="s">
        <v>359</v>
      </c>
      <c r="P25" s="162">
        <v>24577.859000000011</v>
      </c>
    </row>
    <row r="26" spans="1:16">
      <c r="A26" t="s">
        <v>217</v>
      </c>
      <c r="B26" t="s">
        <v>16</v>
      </c>
      <c r="C26" t="s">
        <v>232</v>
      </c>
      <c r="D26" t="s">
        <v>96</v>
      </c>
      <c r="E26">
        <v>2181</v>
      </c>
      <c r="F26" s="2">
        <v>174.16</v>
      </c>
      <c r="G26" s="30">
        <v>1</v>
      </c>
      <c r="H26" s="2">
        <v>174.16</v>
      </c>
      <c r="O26" s="117" t="s">
        <v>360</v>
      </c>
      <c r="P26" s="162">
        <v>25498.007499999996</v>
      </c>
    </row>
    <row r="27" spans="1:16">
      <c r="A27" t="s">
        <v>217</v>
      </c>
      <c r="B27" t="s">
        <v>16</v>
      </c>
      <c r="C27" t="s">
        <v>232</v>
      </c>
      <c r="D27" t="s">
        <v>97</v>
      </c>
      <c r="E27">
        <v>2179</v>
      </c>
      <c r="F27" s="2">
        <v>17.5</v>
      </c>
      <c r="G27" s="30">
        <v>6.3</v>
      </c>
      <c r="H27" s="2">
        <v>110.25</v>
      </c>
      <c r="J27" s="8"/>
      <c r="O27" s="117" t="s">
        <v>361</v>
      </c>
      <c r="P27" s="162">
        <v>27442.91</v>
      </c>
    </row>
    <row r="28" spans="1:16">
      <c r="A28" t="s">
        <v>217</v>
      </c>
      <c r="B28" t="s">
        <v>16</v>
      </c>
      <c r="C28" t="s">
        <v>232</v>
      </c>
      <c r="D28" t="s">
        <v>101</v>
      </c>
      <c r="E28">
        <v>2184</v>
      </c>
      <c r="F28" s="2">
        <v>39.159999999999997</v>
      </c>
      <c r="G28" s="30">
        <v>0.75</v>
      </c>
      <c r="H28" s="2">
        <v>29.369999999999997</v>
      </c>
      <c r="J28" s="2"/>
      <c r="O28" s="117" t="s">
        <v>362</v>
      </c>
      <c r="P28" s="162">
        <v>27517.64</v>
      </c>
    </row>
    <row r="29" spans="1:16">
      <c r="A29" t="s">
        <v>217</v>
      </c>
      <c r="B29" t="s">
        <v>16</v>
      </c>
      <c r="C29" t="s">
        <v>232</v>
      </c>
      <c r="D29" t="s">
        <v>102</v>
      </c>
      <c r="E29">
        <v>2178</v>
      </c>
      <c r="F29" s="2">
        <v>29.47</v>
      </c>
      <c r="G29" s="30">
        <v>1.3</v>
      </c>
      <c r="H29" s="2">
        <v>38.311</v>
      </c>
      <c r="O29" s="117" t="s">
        <v>363</v>
      </c>
      <c r="P29" s="162">
        <v>24759.07</v>
      </c>
    </row>
    <row r="30" spans="1:16">
      <c r="A30" t="s">
        <v>217</v>
      </c>
      <c r="B30" t="s">
        <v>16</v>
      </c>
      <c r="C30" t="s">
        <v>232</v>
      </c>
      <c r="D30" t="s">
        <v>111</v>
      </c>
      <c r="E30">
        <v>2172</v>
      </c>
      <c r="F30" s="2">
        <v>52.5</v>
      </c>
      <c r="G30" s="30">
        <v>0.5</v>
      </c>
      <c r="H30" s="2">
        <v>26.25</v>
      </c>
    </row>
    <row r="31" spans="1:16">
      <c r="A31" t="s">
        <v>217</v>
      </c>
      <c r="B31" t="s">
        <v>16</v>
      </c>
      <c r="C31" t="s">
        <v>232</v>
      </c>
      <c r="D31" t="s">
        <v>112</v>
      </c>
      <c r="E31">
        <v>2198</v>
      </c>
      <c r="F31" s="2">
        <v>18.96</v>
      </c>
      <c r="G31" s="30">
        <v>0.25</v>
      </c>
      <c r="H31" s="2">
        <v>4.74</v>
      </c>
    </row>
    <row r="32" spans="1:16">
      <c r="A32" t="s">
        <v>217</v>
      </c>
      <c r="B32" t="s">
        <v>16</v>
      </c>
      <c r="C32" t="s">
        <v>232</v>
      </c>
      <c r="D32" t="s">
        <v>135</v>
      </c>
      <c r="E32">
        <v>2170</v>
      </c>
      <c r="F32" s="2">
        <v>18.79</v>
      </c>
      <c r="G32" s="30">
        <v>1.75</v>
      </c>
      <c r="H32" s="2">
        <v>32.8825</v>
      </c>
    </row>
    <row r="33" spans="1:8">
      <c r="A33" t="s">
        <v>217</v>
      </c>
      <c r="B33" t="s">
        <v>16</v>
      </c>
      <c r="C33" t="s">
        <v>232</v>
      </c>
      <c r="D33" t="s">
        <v>136</v>
      </c>
      <c r="E33">
        <v>2171</v>
      </c>
      <c r="F33" s="2">
        <v>28.64</v>
      </c>
      <c r="G33" s="30">
        <v>2</v>
      </c>
      <c r="H33" s="2">
        <v>57.28</v>
      </c>
    </row>
    <row r="34" spans="1:8">
      <c r="A34" t="s">
        <v>217</v>
      </c>
      <c r="B34" t="s">
        <v>16</v>
      </c>
      <c r="C34" t="s">
        <v>232</v>
      </c>
      <c r="D34" t="s">
        <v>142</v>
      </c>
      <c r="E34">
        <v>2175</v>
      </c>
      <c r="F34" s="2">
        <v>24.45</v>
      </c>
      <c r="G34" s="30">
        <v>4</v>
      </c>
      <c r="H34" s="2">
        <v>97.8</v>
      </c>
    </row>
    <row r="35" spans="1:8">
      <c r="A35" t="s">
        <v>217</v>
      </c>
      <c r="B35" t="s">
        <v>16</v>
      </c>
      <c r="C35" t="s">
        <v>232</v>
      </c>
      <c r="D35" t="s">
        <v>258</v>
      </c>
      <c r="E35">
        <v>2196</v>
      </c>
      <c r="F35" s="2">
        <v>74.78</v>
      </c>
      <c r="G35" s="30">
        <v>2</v>
      </c>
      <c r="H35" s="2">
        <v>149.56</v>
      </c>
    </row>
    <row r="36" spans="1:8">
      <c r="A36" t="s">
        <v>217</v>
      </c>
      <c r="B36" t="s">
        <v>16</v>
      </c>
      <c r="C36" t="s">
        <v>232</v>
      </c>
      <c r="D36" t="s">
        <v>171</v>
      </c>
      <c r="E36">
        <v>2185</v>
      </c>
      <c r="F36" s="2">
        <v>79</v>
      </c>
      <c r="G36" s="30">
        <v>1.7</v>
      </c>
      <c r="H36" s="2">
        <v>134.29999999999998</v>
      </c>
    </row>
    <row r="37" spans="1:8">
      <c r="A37" t="s">
        <v>217</v>
      </c>
      <c r="B37" t="s">
        <v>16</v>
      </c>
      <c r="C37" t="s">
        <v>232</v>
      </c>
      <c r="D37" t="s">
        <v>172</v>
      </c>
      <c r="E37">
        <v>2182</v>
      </c>
      <c r="F37" s="2">
        <v>31.7</v>
      </c>
      <c r="G37" s="30">
        <v>1</v>
      </c>
      <c r="H37" s="2">
        <v>31.7</v>
      </c>
    </row>
    <row r="38" spans="1:8">
      <c r="A38" t="s">
        <v>217</v>
      </c>
      <c r="B38" t="s">
        <v>16</v>
      </c>
      <c r="C38" t="s">
        <v>232</v>
      </c>
      <c r="D38" t="s">
        <v>173</v>
      </c>
      <c r="E38">
        <v>2194</v>
      </c>
      <c r="F38" s="2">
        <v>72.08</v>
      </c>
      <c r="G38" s="30">
        <v>1</v>
      </c>
      <c r="H38" s="2">
        <v>72.08</v>
      </c>
    </row>
    <row r="39" spans="1:8">
      <c r="A39" t="s">
        <v>217</v>
      </c>
      <c r="B39" t="s">
        <v>16</v>
      </c>
      <c r="C39" t="s">
        <v>232</v>
      </c>
      <c r="D39" t="s">
        <v>174</v>
      </c>
      <c r="E39">
        <v>2165</v>
      </c>
      <c r="F39" s="2">
        <v>98.33</v>
      </c>
      <c r="G39" s="30">
        <v>0.25</v>
      </c>
      <c r="H39" s="2">
        <v>24.5825</v>
      </c>
    </row>
    <row r="40" spans="1:8">
      <c r="A40" t="s">
        <v>217</v>
      </c>
      <c r="B40" t="s">
        <v>213</v>
      </c>
      <c r="C40" t="s">
        <v>232</v>
      </c>
      <c r="D40" t="s">
        <v>247</v>
      </c>
      <c r="E40">
        <v>2345</v>
      </c>
      <c r="F40" s="2">
        <v>21.84</v>
      </c>
      <c r="G40" s="30">
        <v>6</v>
      </c>
      <c r="H40" s="2">
        <v>131.04</v>
      </c>
    </row>
    <row r="41" spans="1:8">
      <c r="A41" t="s">
        <v>217</v>
      </c>
      <c r="B41" t="s">
        <v>213</v>
      </c>
      <c r="C41" t="s">
        <v>232</v>
      </c>
      <c r="D41" t="s">
        <v>259</v>
      </c>
      <c r="E41">
        <v>2346</v>
      </c>
      <c r="F41" s="2">
        <v>32.33</v>
      </c>
      <c r="G41" s="30">
        <v>0.9</v>
      </c>
      <c r="H41" s="2">
        <v>29.096999999999998</v>
      </c>
    </row>
    <row r="42" spans="1:8">
      <c r="A42" t="s">
        <v>217</v>
      </c>
      <c r="B42" t="s">
        <v>213</v>
      </c>
      <c r="C42" t="s">
        <v>232</v>
      </c>
      <c r="D42" t="s">
        <v>324</v>
      </c>
      <c r="E42">
        <v>2369</v>
      </c>
      <c r="F42" s="2">
        <v>9.3000000000000007</v>
      </c>
      <c r="G42" s="30">
        <v>6.5</v>
      </c>
      <c r="H42" s="2">
        <v>60.45</v>
      </c>
    </row>
    <row r="43" spans="1:8">
      <c r="A43" s="29" t="s">
        <v>279</v>
      </c>
      <c r="B43" s="29"/>
      <c r="C43" s="29"/>
      <c r="D43" s="29"/>
      <c r="E43" s="29"/>
      <c r="F43" s="29"/>
      <c r="G43" s="29"/>
      <c r="H43" s="31">
        <v>2030.1159999999998</v>
      </c>
    </row>
    <row r="44" spans="1:8">
      <c r="A44" t="s">
        <v>218</v>
      </c>
      <c r="B44" t="s">
        <v>16</v>
      </c>
      <c r="C44" t="s">
        <v>232</v>
      </c>
      <c r="D44" t="s">
        <v>58</v>
      </c>
      <c r="E44">
        <v>2207</v>
      </c>
      <c r="F44" s="2">
        <v>21.92</v>
      </c>
      <c r="G44" s="30">
        <v>8.9</v>
      </c>
      <c r="H44" s="2">
        <v>195.08800000000002</v>
      </c>
    </row>
    <row r="45" spans="1:8">
      <c r="A45" t="s">
        <v>218</v>
      </c>
      <c r="B45" t="s">
        <v>16</v>
      </c>
      <c r="C45" t="s">
        <v>232</v>
      </c>
      <c r="D45" t="s">
        <v>64</v>
      </c>
      <c r="E45">
        <v>2210</v>
      </c>
      <c r="F45" s="2">
        <v>65.75</v>
      </c>
      <c r="G45" s="30">
        <v>2</v>
      </c>
      <c r="H45" s="2">
        <v>131.5</v>
      </c>
    </row>
    <row r="46" spans="1:8">
      <c r="A46" t="s">
        <v>218</v>
      </c>
      <c r="B46" t="s">
        <v>16</v>
      </c>
      <c r="C46" t="s">
        <v>232</v>
      </c>
      <c r="D46" t="s">
        <v>85</v>
      </c>
      <c r="E46">
        <v>2208</v>
      </c>
      <c r="F46" s="2">
        <v>29.08</v>
      </c>
      <c r="G46" s="30">
        <v>0.5</v>
      </c>
      <c r="H46" s="2">
        <v>14.54</v>
      </c>
    </row>
    <row r="47" spans="1:8">
      <c r="A47" t="s">
        <v>218</v>
      </c>
      <c r="B47" t="s">
        <v>16</v>
      </c>
      <c r="C47" t="s">
        <v>232</v>
      </c>
      <c r="D47" t="s">
        <v>90</v>
      </c>
      <c r="E47">
        <v>2209</v>
      </c>
      <c r="F47" s="2">
        <v>34.15</v>
      </c>
      <c r="G47" s="30">
        <v>0.2</v>
      </c>
      <c r="H47" s="2">
        <v>6.83</v>
      </c>
    </row>
    <row r="48" spans="1:8">
      <c r="A48" t="s">
        <v>218</v>
      </c>
      <c r="B48" t="s">
        <v>16</v>
      </c>
      <c r="C48" t="s">
        <v>232</v>
      </c>
      <c r="D48" t="s">
        <v>110</v>
      </c>
      <c r="E48">
        <v>2206</v>
      </c>
      <c r="F48" s="2">
        <v>58.79</v>
      </c>
      <c r="G48" s="30">
        <v>0.8</v>
      </c>
      <c r="H48" s="2">
        <v>47.032000000000004</v>
      </c>
    </row>
    <row r="49" spans="1:8">
      <c r="A49" t="s">
        <v>218</v>
      </c>
      <c r="B49" t="s">
        <v>16</v>
      </c>
      <c r="C49" t="s">
        <v>232</v>
      </c>
      <c r="D49" t="s">
        <v>116</v>
      </c>
      <c r="E49">
        <v>2212</v>
      </c>
      <c r="F49" s="2">
        <v>23.65</v>
      </c>
      <c r="G49" s="30">
        <v>2.75</v>
      </c>
      <c r="H49" s="2">
        <v>65.037499999999994</v>
      </c>
    </row>
    <row r="50" spans="1:8">
      <c r="A50" t="s">
        <v>218</v>
      </c>
      <c r="B50" t="s">
        <v>16</v>
      </c>
      <c r="C50" t="s">
        <v>232</v>
      </c>
      <c r="D50" t="s">
        <v>117</v>
      </c>
      <c r="E50">
        <v>2211</v>
      </c>
      <c r="F50" s="2">
        <v>21.99</v>
      </c>
      <c r="G50" s="30">
        <v>1.75</v>
      </c>
      <c r="H50" s="2">
        <v>38.482499999999995</v>
      </c>
    </row>
    <row r="51" spans="1:8">
      <c r="A51" t="s">
        <v>218</v>
      </c>
      <c r="B51" t="s">
        <v>16</v>
      </c>
      <c r="C51" t="s">
        <v>232</v>
      </c>
      <c r="D51" t="s">
        <v>125</v>
      </c>
      <c r="E51">
        <v>2205</v>
      </c>
      <c r="F51" s="2">
        <v>58.79</v>
      </c>
      <c r="G51" s="30">
        <v>1.75</v>
      </c>
      <c r="H51" s="2">
        <v>102.88249999999999</v>
      </c>
    </row>
    <row r="52" spans="1:8">
      <c r="A52" t="s">
        <v>218</v>
      </c>
      <c r="B52" t="s">
        <v>16</v>
      </c>
      <c r="C52" t="s">
        <v>232</v>
      </c>
      <c r="D52" t="s">
        <v>126</v>
      </c>
      <c r="E52">
        <v>2204</v>
      </c>
      <c r="F52" s="2">
        <v>50.29</v>
      </c>
      <c r="G52" s="30">
        <v>2</v>
      </c>
      <c r="H52" s="2">
        <v>100.58</v>
      </c>
    </row>
    <row r="53" spans="1:8">
      <c r="A53" t="s">
        <v>218</v>
      </c>
      <c r="B53" t="s">
        <v>16</v>
      </c>
      <c r="C53" t="s">
        <v>232</v>
      </c>
      <c r="D53" t="s">
        <v>164</v>
      </c>
      <c r="E53">
        <v>2203</v>
      </c>
      <c r="F53" s="2">
        <v>16.46</v>
      </c>
      <c r="G53" s="30">
        <v>0.25</v>
      </c>
      <c r="H53" s="2">
        <v>4.1150000000000002</v>
      </c>
    </row>
    <row r="54" spans="1:8">
      <c r="A54" t="s">
        <v>218</v>
      </c>
      <c r="B54" t="s">
        <v>16</v>
      </c>
      <c r="C54" t="s">
        <v>232</v>
      </c>
      <c r="D54" t="s">
        <v>168</v>
      </c>
      <c r="E54">
        <v>2213</v>
      </c>
      <c r="F54" s="2">
        <v>14.28</v>
      </c>
      <c r="G54" s="30">
        <v>6</v>
      </c>
      <c r="H54" s="2">
        <v>85.679999999999993</v>
      </c>
    </row>
    <row r="55" spans="1:8">
      <c r="A55" t="s">
        <v>218</v>
      </c>
      <c r="B55" t="s">
        <v>16</v>
      </c>
      <c r="C55" t="s">
        <v>232</v>
      </c>
      <c r="D55" t="s">
        <v>169</v>
      </c>
      <c r="E55">
        <v>2214</v>
      </c>
      <c r="F55" s="2">
        <v>34.15</v>
      </c>
      <c r="G55" s="30">
        <v>1.9</v>
      </c>
      <c r="H55" s="2">
        <v>64.884999999999991</v>
      </c>
    </row>
    <row r="56" spans="1:8">
      <c r="A56" t="s">
        <v>218</v>
      </c>
      <c r="B56" t="s">
        <v>16</v>
      </c>
      <c r="C56" t="s">
        <v>232</v>
      </c>
      <c r="D56" t="s">
        <v>170</v>
      </c>
      <c r="E56">
        <v>2215</v>
      </c>
      <c r="F56" s="2">
        <v>37.42</v>
      </c>
      <c r="G56" s="30">
        <v>4.0999999999999996</v>
      </c>
      <c r="H56" s="2">
        <v>153.422</v>
      </c>
    </row>
    <row r="57" spans="1:8">
      <c r="A57" t="s">
        <v>218</v>
      </c>
      <c r="B57" t="s">
        <v>213</v>
      </c>
      <c r="C57" t="s">
        <v>232</v>
      </c>
      <c r="D57" t="s">
        <v>296</v>
      </c>
      <c r="E57">
        <v>2364</v>
      </c>
      <c r="F57" s="2">
        <v>21.68</v>
      </c>
      <c r="G57" s="30">
        <v>1</v>
      </c>
      <c r="H57" s="2">
        <v>21.68</v>
      </c>
    </row>
    <row r="58" spans="1:8">
      <c r="A58" s="56" t="s">
        <v>282</v>
      </c>
      <c r="B58" s="56"/>
      <c r="C58" s="56"/>
      <c r="D58" s="56"/>
      <c r="E58" s="56"/>
      <c r="F58" s="56"/>
      <c r="G58" s="56"/>
      <c r="H58" s="31">
        <v>1031.7545</v>
      </c>
    </row>
    <row r="59" spans="1:8">
      <c r="A59" t="s">
        <v>219</v>
      </c>
      <c r="B59" t="s">
        <v>16</v>
      </c>
      <c r="C59" t="s">
        <v>232</v>
      </c>
      <c r="D59" t="s">
        <v>41</v>
      </c>
      <c r="E59">
        <v>2230</v>
      </c>
      <c r="F59" s="2">
        <v>35.020000000000003</v>
      </c>
      <c r="G59" s="30">
        <v>1</v>
      </c>
      <c r="H59" s="2">
        <v>35.020000000000003</v>
      </c>
    </row>
    <row r="60" spans="1:8">
      <c r="A60" t="s">
        <v>219</v>
      </c>
      <c r="B60" t="s">
        <v>16</v>
      </c>
      <c r="C60" t="s">
        <v>232</v>
      </c>
      <c r="D60" t="s">
        <v>51</v>
      </c>
      <c r="E60">
        <v>2229</v>
      </c>
      <c r="F60" s="2">
        <v>72.040000000000006</v>
      </c>
      <c r="G60" s="30">
        <v>1</v>
      </c>
      <c r="H60" s="2">
        <v>72.040000000000006</v>
      </c>
    </row>
    <row r="61" spans="1:8">
      <c r="A61" t="s">
        <v>219</v>
      </c>
      <c r="B61" t="s">
        <v>16</v>
      </c>
      <c r="C61" t="s">
        <v>232</v>
      </c>
      <c r="D61" t="s">
        <v>59</v>
      </c>
      <c r="E61">
        <v>2227</v>
      </c>
      <c r="F61" s="2">
        <v>33.24</v>
      </c>
      <c r="G61" s="30">
        <v>0.75</v>
      </c>
      <c r="H61" s="2">
        <v>24.93</v>
      </c>
    </row>
    <row r="62" spans="1:8">
      <c r="A62" t="s">
        <v>219</v>
      </c>
      <c r="B62" t="s">
        <v>16</v>
      </c>
      <c r="C62" t="s">
        <v>232</v>
      </c>
      <c r="D62" t="s">
        <v>250</v>
      </c>
      <c r="E62">
        <v>2223</v>
      </c>
      <c r="F62" s="2">
        <v>21.56</v>
      </c>
      <c r="G62" s="30">
        <v>1.5</v>
      </c>
      <c r="H62" s="2">
        <v>32.339999999999996</v>
      </c>
    </row>
    <row r="63" spans="1:8">
      <c r="A63" t="s">
        <v>219</v>
      </c>
      <c r="B63" t="s">
        <v>16</v>
      </c>
      <c r="C63" t="s">
        <v>232</v>
      </c>
      <c r="D63" t="s">
        <v>60</v>
      </c>
      <c r="E63">
        <v>2226</v>
      </c>
      <c r="F63" s="2">
        <v>123.61</v>
      </c>
      <c r="G63" s="30">
        <v>2</v>
      </c>
      <c r="H63" s="2">
        <v>247.22</v>
      </c>
    </row>
    <row r="64" spans="1:8">
      <c r="A64" t="s">
        <v>219</v>
      </c>
      <c r="B64" t="s">
        <v>16</v>
      </c>
      <c r="C64" t="s">
        <v>232</v>
      </c>
      <c r="D64" t="s">
        <v>61</v>
      </c>
      <c r="E64">
        <v>2224</v>
      </c>
      <c r="F64" s="2">
        <v>27.06</v>
      </c>
      <c r="G64" s="30">
        <v>2.25</v>
      </c>
      <c r="H64" s="2">
        <v>60.884999999999998</v>
      </c>
    </row>
    <row r="65" spans="1:8">
      <c r="A65" t="s">
        <v>219</v>
      </c>
      <c r="B65" t="s">
        <v>16</v>
      </c>
      <c r="C65" t="s">
        <v>232</v>
      </c>
      <c r="D65" t="s">
        <v>62</v>
      </c>
      <c r="E65">
        <v>2225</v>
      </c>
      <c r="F65" s="2">
        <v>51</v>
      </c>
      <c r="G65" s="30">
        <v>3</v>
      </c>
      <c r="H65" s="2">
        <v>153</v>
      </c>
    </row>
    <row r="66" spans="1:8">
      <c r="A66" t="s">
        <v>219</v>
      </c>
      <c r="B66" t="s">
        <v>16</v>
      </c>
      <c r="C66" t="s">
        <v>232</v>
      </c>
      <c r="D66" t="s">
        <v>253</v>
      </c>
      <c r="E66">
        <v>2216</v>
      </c>
      <c r="F66" s="2">
        <v>5.0599999999999996</v>
      </c>
      <c r="G66" s="30">
        <v>1.1000000000000001</v>
      </c>
      <c r="H66" s="2">
        <v>5.5659999999999998</v>
      </c>
    </row>
    <row r="67" spans="1:8">
      <c r="A67" t="s">
        <v>219</v>
      </c>
      <c r="B67" t="s">
        <v>16</v>
      </c>
      <c r="C67" t="s">
        <v>232</v>
      </c>
      <c r="D67" t="s">
        <v>65</v>
      </c>
      <c r="E67">
        <v>2217</v>
      </c>
      <c r="F67" s="2">
        <v>5.18</v>
      </c>
      <c r="G67" s="30">
        <v>1.5</v>
      </c>
      <c r="H67" s="2">
        <v>7.77</v>
      </c>
    </row>
    <row r="68" spans="1:8">
      <c r="A68" t="s">
        <v>219</v>
      </c>
      <c r="B68" t="s">
        <v>16</v>
      </c>
      <c r="C68" t="s">
        <v>232</v>
      </c>
      <c r="D68" t="s">
        <v>66</v>
      </c>
      <c r="E68">
        <v>2220</v>
      </c>
      <c r="F68" s="2">
        <v>6.12</v>
      </c>
      <c r="G68" s="30">
        <v>0.8</v>
      </c>
      <c r="H68" s="2">
        <v>4.8960000000000008</v>
      </c>
    </row>
    <row r="69" spans="1:8">
      <c r="A69" t="s">
        <v>219</v>
      </c>
      <c r="B69" t="s">
        <v>16</v>
      </c>
      <c r="C69" t="s">
        <v>232</v>
      </c>
      <c r="D69" t="s">
        <v>254</v>
      </c>
      <c r="E69">
        <v>2218</v>
      </c>
      <c r="F69" s="2">
        <v>6.16</v>
      </c>
      <c r="G69" s="30">
        <v>2</v>
      </c>
      <c r="H69" s="2">
        <v>12.32</v>
      </c>
    </row>
    <row r="70" spans="1:8">
      <c r="A70" t="s">
        <v>219</v>
      </c>
      <c r="B70" t="s">
        <v>16</v>
      </c>
      <c r="C70" t="s">
        <v>232</v>
      </c>
      <c r="D70" t="s">
        <v>67</v>
      </c>
      <c r="E70">
        <v>2219</v>
      </c>
      <c r="F70" s="2">
        <v>6.07</v>
      </c>
      <c r="G70" s="30">
        <v>0.7</v>
      </c>
      <c r="H70" s="2">
        <v>4.2489999999999997</v>
      </c>
    </row>
    <row r="71" spans="1:8">
      <c r="A71" t="s">
        <v>219</v>
      </c>
      <c r="B71" t="s">
        <v>16</v>
      </c>
      <c r="C71" t="s">
        <v>232</v>
      </c>
      <c r="D71" t="s">
        <v>75</v>
      </c>
      <c r="E71">
        <v>2221</v>
      </c>
      <c r="F71" s="2">
        <v>9.09</v>
      </c>
      <c r="G71" s="30">
        <v>0.4</v>
      </c>
      <c r="H71" s="2">
        <v>3.6360000000000001</v>
      </c>
    </row>
    <row r="72" spans="1:8">
      <c r="A72" s="29" t="s">
        <v>281</v>
      </c>
      <c r="B72" s="29"/>
      <c r="C72" s="29"/>
      <c r="D72" s="29"/>
      <c r="E72" s="29"/>
      <c r="F72" s="29"/>
      <c r="G72" s="29"/>
      <c r="H72" s="31">
        <v>663.87199999999996</v>
      </c>
    </row>
    <row r="73" spans="1:8">
      <c r="A73" t="s">
        <v>220</v>
      </c>
      <c r="B73" t="s">
        <v>16</v>
      </c>
      <c r="C73" t="s">
        <v>232</v>
      </c>
      <c r="D73" t="s">
        <v>37</v>
      </c>
      <c r="E73">
        <v>2233</v>
      </c>
      <c r="F73" s="2">
        <v>17.41</v>
      </c>
      <c r="G73" s="30">
        <v>2.2000000000000002</v>
      </c>
      <c r="H73" s="2">
        <v>38.302000000000007</v>
      </c>
    </row>
    <row r="74" spans="1:8">
      <c r="A74" t="s">
        <v>220</v>
      </c>
      <c r="B74" t="s">
        <v>16</v>
      </c>
      <c r="C74" t="s">
        <v>232</v>
      </c>
      <c r="D74" t="s">
        <v>38</v>
      </c>
      <c r="E74">
        <v>2240</v>
      </c>
      <c r="F74" s="2">
        <v>16.2</v>
      </c>
      <c r="G74" s="30">
        <v>3.75</v>
      </c>
      <c r="H74" s="2">
        <v>60.75</v>
      </c>
    </row>
    <row r="75" spans="1:8">
      <c r="A75" t="s">
        <v>220</v>
      </c>
      <c r="B75" t="s">
        <v>16</v>
      </c>
      <c r="C75" t="s">
        <v>232</v>
      </c>
      <c r="D75" t="s">
        <v>39</v>
      </c>
      <c r="E75">
        <v>2247</v>
      </c>
      <c r="F75" s="2">
        <v>8.41</v>
      </c>
      <c r="G75" s="30">
        <v>9.1</v>
      </c>
      <c r="H75" s="2">
        <v>76.530999999999992</v>
      </c>
    </row>
    <row r="76" spans="1:8">
      <c r="A76" t="s">
        <v>220</v>
      </c>
      <c r="B76" t="s">
        <v>16</v>
      </c>
      <c r="C76" t="s">
        <v>232</v>
      </c>
      <c r="D76" t="s">
        <v>43</v>
      </c>
      <c r="E76">
        <v>2234</v>
      </c>
      <c r="F76" s="2">
        <v>16.170000000000002</v>
      </c>
      <c r="G76" s="30">
        <v>1.9</v>
      </c>
      <c r="H76" s="2">
        <v>30.723000000000003</v>
      </c>
    </row>
    <row r="77" spans="1:8">
      <c r="A77" t="s">
        <v>220</v>
      </c>
      <c r="B77" t="s">
        <v>16</v>
      </c>
      <c r="C77" t="s">
        <v>232</v>
      </c>
      <c r="D77" t="s">
        <v>52</v>
      </c>
      <c r="E77">
        <v>2255</v>
      </c>
      <c r="F77" s="2">
        <v>12.73</v>
      </c>
      <c r="G77" s="30">
        <v>0.25</v>
      </c>
      <c r="H77" s="2">
        <v>3.1825000000000001</v>
      </c>
    </row>
    <row r="78" spans="1:8">
      <c r="A78" t="s">
        <v>220</v>
      </c>
      <c r="B78" t="s">
        <v>16</v>
      </c>
      <c r="C78" t="s">
        <v>232</v>
      </c>
      <c r="D78" t="s">
        <v>63</v>
      </c>
      <c r="E78">
        <v>2236</v>
      </c>
      <c r="F78" s="2">
        <v>16.95</v>
      </c>
      <c r="G78" s="30">
        <v>6</v>
      </c>
      <c r="H78" s="2">
        <v>101.69999999999999</v>
      </c>
    </row>
    <row r="79" spans="1:8">
      <c r="A79" t="s">
        <v>220</v>
      </c>
      <c r="B79" t="s">
        <v>16</v>
      </c>
      <c r="C79" t="s">
        <v>232</v>
      </c>
      <c r="D79" t="s">
        <v>68</v>
      </c>
      <c r="E79">
        <v>2237</v>
      </c>
      <c r="F79" s="2">
        <v>11.51</v>
      </c>
      <c r="G79" s="30">
        <v>1.9</v>
      </c>
      <c r="H79" s="2">
        <v>21.869</v>
      </c>
    </row>
    <row r="80" spans="1:8">
      <c r="A80" t="s">
        <v>220</v>
      </c>
      <c r="B80" t="s">
        <v>16</v>
      </c>
      <c r="C80" t="s">
        <v>232</v>
      </c>
      <c r="D80" t="s">
        <v>78</v>
      </c>
      <c r="E80">
        <v>2238</v>
      </c>
      <c r="F80" s="2">
        <v>15.4</v>
      </c>
      <c r="G80" s="30">
        <v>28.4</v>
      </c>
      <c r="H80" s="2">
        <v>437.36</v>
      </c>
    </row>
    <row r="81" spans="1:8">
      <c r="A81" t="s">
        <v>220</v>
      </c>
      <c r="B81" t="s">
        <v>16</v>
      </c>
      <c r="C81" t="s">
        <v>232</v>
      </c>
      <c r="D81" t="s">
        <v>79</v>
      </c>
      <c r="E81">
        <v>2239</v>
      </c>
      <c r="F81" s="2">
        <v>18.53</v>
      </c>
      <c r="G81" s="30">
        <v>4.5999999999999996</v>
      </c>
      <c r="H81" s="2">
        <v>85.238</v>
      </c>
    </row>
    <row r="82" spans="1:8">
      <c r="A82" t="s">
        <v>220</v>
      </c>
      <c r="B82" t="s">
        <v>16</v>
      </c>
      <c r="C82" t="s">
        <v>232</v>
      </c>
      <c r="D82" t="s">
        <v>83</v>
      </c>
      <c r="E82">
        <v>2242</v>
      </c>
      <c r="F82" s="2">
        <v>18.62</v>
      </c>
      <c r="G82" s="30">
        <v>7</v>
      </c>
      <c r="H82" s="2">
        <v>130.34</v>
      </c>
    </row>
    <row r="83" spans="1:8">
      <c r="A83" t="s">
        <v>220</v>
      </c>
      <c r="B83" t="s">
        <v>16</v>
      </c>
      <c r="C83" t="s">
        <v>232</v>
      </c>
      <c r="D83" t="s">
        <v>99</v>
      </c>
      <c r="E83">
        <v>2250</v>
      </c>
      <c r="F83" s="2">
        <v>11.05</v>
      </c>
      <c r="G83" s="30">
        <v>1.2</v>
      </c>
      <c r="H83" s="2">
        <v>13.26</v>
      </c>
    </row>
    <row r="84" spans="1:8">
      <c r="A84" t="s">
        <v>220</v>
      </c>
      <c r="B84" t="s">
        <v>16</v>
      </c>
      <c r="C84" t="s">
        <v>232</v>
      </c>
      <c r="D84" t="s">
        <v>100</v>
      </c>
      <c r="E84">
        <v>2251</v>
      </c>
      <c r="F84" s="2">
        <v>11.05</v>
      </c>
      <c r="G84" s="30">
        <v>0.5</v>
      </c>
      <c r="H84" s="2">
        <v>5.5250000000000004</v>
      </c>
    </row>
    <row r="85" spans="1:8">
      <c r="A85" t="s">
        <v>220</v>
      </c>
      <c r="B85" t="s">
        <v>16</v>
      </c>
      <c r="C85" t="s">
        <v>232</v>
      </c>
      <c r="D85" t="s">
        <v>245</v>
      </c>
      <c r="E85">
        <v>2263</v>
      </c>
      <c r="F85" s="2">
        <v>38.549999999999997</v>
      </c>
      <c r="G85" s="30">
        <v>0.75</v>
      </c>
      <c r="H85" s="2">
        <v>28.912499999999998</v>
      </c>
    </row>
    <row r="86" spans="1:8">
      <c r="A86" t="s">
        <v>220</v>
      </c>
      <c r="B86" t="s">
        <v>16</v>
      </c>
      <c r="C86" t="s">
        <v>232</v>
      </c>
      <c r="D86" t="s">
        <v>103</v>
      </c>
      <c r="E86">
        <v>2248</v>
      </c>
      <c r="F86" s="2">
        <v>15.89</v>
      </c>
      <c r="G86" s="30">
        <v>4</v>
      </c>
      <c r="H86" s="2">
        <v>63.56</v>
      </c>
    </row>
    <row r="87" spans="1:8">
      <c r="A87" t="s">
        <v>220</v>
      </c>
      <c r="B87" t="s">
        <v>16</v>
      </c>
      <c r="C87" t="s">
        <v>232</v>
      </c>
      <c r="D87" t="s">
        <v>106</v>
      </c>
      <c r="E87">
        <v>2235</v>
      </c>
      <c r="F87" s="2">
        <v>10.83</v>
      </c>
      <c r="G87" s="30">
        <v>2.4</v>
      </c>
      <c r="H87" s="2">
        <v>25.992000000000001</v>
      </c>
    </row>
    <row r="88" spans="1:8">
      <c r="A88" t="s">
        <v>220</v>
      </c>
      <c r="B88" t="s">
        <v>16</v>
      </c>
      <c r="C88" t="s">
        <v>232</v>
      </c>
      <c r="D88" t="s">
        <v>107</v>
      </c>
      <c r="E88">
        <v>2260</v>
      </c>
      <c r="F88" s="2">
        <v>10.45</v>
      </c>
      <c r="G88" s="30">
        <v>2</v>
      </c>
      <c r="H88" s="2">
        <v>20.9</v>
      </c>
    </row>
    <row r="89" spans="1:8">
      <c r="A89" t="s">
        <v>220</v>
      </c>
      <c r="B89" t="s">
        <v>16</v>
      </c>
      <c r="C89" t="s">
        <v>232</v>
      </c>
      <c r="D89" t="s">
        <v>108</v>
      </c>
      <c r="E89">
        <v>2261</v>
      </c>
      <c r="F89" s="2">
        <v>9.5299999999999994</v>
      </c>
      <c r="G89" s="30">
        <v>2.2999999999999998</v>
      </c>
      <c r="H89" s="2">
        <v>21.918999999999997</v>
      </c>
    </row>
    <row r="90" spans="1:8">
      <c r="A90" t="s">
        <v>220</v>
      </c>
      <c r="B90" t="s">
        <v>16</v>
      </c>
      <c r="C90" t="s">
        <v>232</v>
      </c>
      <c r="D90" t="s">
        <v>109</v>
      </c>
      <c r="E90">
        <v>2246</v>
      </c>
      <c r="F90" s="2">
        <v>21.5</v>
      </c>
      <c r="G90" s="30">
        <v>0.1</v>
      </c>
      <c r="H90" s="2">
        <v>2.15</v>
      </c>
    </row>
    <row r="91" spans="1:8">
      <c r="A91" t="s">
        <v>220</v>
      </c>
      <c r="B91" t="s">
        <v>16</v>
      </c>
      <c r="C91" t="s">
        <v>232</v>
      </c>
      <c r="D91" t="s">
        <v>113</v>
      </c>
      <c r="E91">
        <v>2259</v>
      </c>
      <c r="F91" s="2">
        <v>13.26</v>
      </c>
      <c r="G91" s="30">
        <v>2.8</v>
      </c>
      <c r="H91" s="2">
        <v>37.128</v>
      </c>
    </row>
    <row r="92" spans="1:8">
      <c r="A92" t="s">
        <v>220</v>
      </c>
      <c r="B92" t="s">
        <v>16</v>
      </c>
      <c r="C92" t="s">
        <v>232</v>
      </c>
      <c r="D92" t="s">
        <v>137</v>
      </c>
      <c r="E92">
        <v>2249</v>
      </c>
      <c r="F92" s="2">
        <v>7.5</v>
      </c>
      <c r="G92" s="30">
        <v>1</v>
      </c>
      <c r="H92" s="2">
        <v>7.5</v>
      </c>
    </row>
    <row r="93" spans="1:8">
      <c r="A93" t="s">
        <v>220</v>
      </c>
      <c r="B93" t="s">
        <v>16</v>
      </c>
      <c r="C93" t="s">
        <v>232</v>
      </c>
      <c r="D93" t="s">
        <v>139</v>
      </c>
      <c r="E93">
        <v>2256</v>
      </c>
      <c r="F93" s="2">
        <v>16.93</v>
      </c>
      <c r="G93" s="30">
        <v>2.2000000000000002</v>
      </c>
      <c r="H93" s="2">
        <v>37.246000000000002</v>
      </c>
    </row>
    <row r="94" spans="1:8">
      <c r="A94" t="s">
        <v>220</v>
      </c>
      <c r="B94" t="s">
        <v>16</v>
      </c>
      <c r="C94" t="s">
        <v>232</v>
      </c>
      <c r="D94" t="s">
        <v>140</v>
      </c>
      <c r="E94">
        <v>2258</v>
      </c>
      <c r="F94" s="2">
        <v>16.93</v>
      </c>
      <c r="G94" s="30">
        <v>1.6</v>
      </c>
      <c r="H94" s="2">
        <v>27.088000000000001</v>
      </c>
    </row>
    <row r="95" spans="1:8">
      <c r="A95" t="s">
        <v>220</v>
      </c>
      <c r="B95" t="s">
        <v>16</v>
      </c>
      <c r="C95" t="s">
        <v>232</v>
      </c>
      <c r="D95" t="s">
        <v>141</v>
      </c>
      <c r="E95">
        <v>2257</v>
      </c>
      <c r="F95" s="2">
        <v>16.93</v>
      </c>
      <c r="G95" s="30">
        <v>3.25</v>
      </c>
      <c r="H95" s="2">
        <v>55.022500000000001</v>
      </c>
    </row>
    <row r="96" spans="1:8">
      <c r="A96" t="s">
        <v>220</v>
      </c>
      <c r="B96" t="s">
        <v>16</v>
      </c>
      <c r="C96" t="s">
        <v>232</v>
      </c>
      <c r="D96" t="s">
        <v>143</v>
      </c>
      <c r="E96">
        <v>2262</v>
      </c>
      <c r="F96" s="2">
        <v>16.239999999999998</v>
      </c>
      <c r="G96" s="30">
        <v>1.5</v>
      </c>
      <c r="H96" s="2">
        <v>24.36</v>
      </c>
    </row>
    <row r="97" spans="1:8">
      <c r="A97" t="s">
        <v>220</v>
      </c>
      <c r="B97" t="s">
        <v>16</v>
      </c>
      <c r="C97" t="s">
        <v>232</v>
      </c>
      <c r="D97" t="s">
        <v>144</v>
      </c>
      <c r="E97">
        <v>2241</v>
      </c>
      <c r="F97" s="2">
        <v>11.72</v>
      </c>
      <c r="G97" s="30">
        <v>2.75</v>
      </c>
      <c r="H97" s="2">
        <v>32.230000000000004</v>
      </c>
    </row>
    <row r="98" spans="1:8">
      <c r="A98" t="s">
        <v>220</v>
      </c>
      <c r="B98" t="s">
        <v>16</v>
      </c>
      <c r="C98" t="s">
        <v>232</v>
      </c>
      <c r="D98" t="s">
        <v>145</v>
      </c>
      <c r="E98">
        <v>2243</v>
      </c>
      <c r="F98" s="2">
        <v>35.119999999999997</v>
      </c>
      <c r="G98" s="30">
        <v>2.9</v>
      </c>
      <c r="H98" s="2">
        <v>101.84799999999998</v>
      </c>
    </row>
    <row r="99" spans="1:8">
      <c r="A99" t="s">
        <v>220</v>
      </c>
      <c r="B99" t="s">
        <v>16</v>
      </c>
      <c r="C99" t="s">
        <v>232</v>
      </c>
      <c r="D99" t="s">
        <v>163</v>
      </c>
      <c r="E99">
        <v>2244</v>
      </c>
      <c r="F99" s="2">
        <v>12.91</v>
      </c>
      <c r="G99" s="30">
        <v>3.15</v>
      </c>
      <c r="H99" s="2">
        <v>40.666499999999999</v>
      </c>
    </row>
    <row r="100" spans="1:8">
      <c r="A100" t="s">
        <v>220</v>
      </c>
      <c r="B100" t="s">
        <v>16</v>
      </c>
      <c r="C100" t="s">
        <v>232</v>
      </c>
      <c r="D100" t="s">
        <v>244</v>
      </c>
      <c r="E100">
        <v>2254</v>
      </c>
      <c r="F100" s="2">
        <v>15.17</v>
      </c>
      <c r="G100" s="30">
        <v>1</v>
      </c>
      <c r="H100" s="2">
        <v>15.17</v>
      </c>
    </row>
    <row r="101" spans="1:8">
      <c r="A101" t="s">
        <v>220</v>
      </c>
      <c r="B101" t="s">
        <v>213</v>
      </c>
      <c r="C101" t="s">
        <v>232</v>
      </c>
      <c r="D101" t="s">
        <v>298</v>
      </c>
      <c r="E101">
        <v>2366</v>
      </c>
      <c r="F101" s="2">
        <v>16.079999999999998</v>
      </c>
      <c r="G101" s="30">
        <v>2</v>
      </c>
      <c r="H101" s="2">
        <v>32.159999999999997</v>
      </c>
    </row>
    <row r="102" spans="1:8">
      <c r="A102" t="s">
        <v>220</v>
      </c>
      <c r="B102" t="s">
        <v>213</v>
      </c>
      <c r="C102" t="s">
        <v>232</v>
      </c>
      <c r="D102" t="s">
        <v>297</v>
      </c>
      <c r="E102">
        <v>2365</v>
      </c>
      <c r="F102" s="2">
        <v>11.4</v>
      </c>
      <c r="G102" s="30">
        <v>6</v>
      </c>
      <c r="H102" s="2">
        <v>68.400000000000006</v>
      </c>
    </row>
    <row r="103" spans="1:8">
      <c r="A103" s="29" t="s">
        <v>280</v>
      </c>
      <c r="B103" s="29"/>
      <c r="C103" s="29"/>
      <c r="D103" s="29"/>
      <c r="E103" s="29"/>
      <c r="F103" s="29"/>
      <c r="G103" s="29"/>
      <c r="H103" s="31">
        <v>1647.0330000000004</v>
      </c>
    </row>
    <row r="104" spans="1:8">
      <c r="A104" t="s">
        <v>221</v>
      </c>
      <c r="B104" t="s">
        <v>16</v>
      </c>
      <c r="C104" t="s">
        <v>232</v>
      </c>
      <c r="D104" t="s">
        <v>222</v>
      </c>
      <c r="E104">
        <v>2338</v>
      </c>
      <c r="F104" s="2">
        <v>13.98</v>
      </c>
      <c r="G104" s="30">
        <v>0.5</v>
      </c>
      <c r="H104" s="2">
        <v>6.99</v>
      </c>
    </row>
    <row r="105" spans="1:8">
      <c r="A105" t="s">
        <v>221</v>
      </c>
      <c r="B105" t="s">
        <v>16</v>
      </c>
      <c r="C105" t="s">
        <v>232</v>
      </c>
      <c r="D105" t="s">
        <v>42</v>
      </c>
      <c r="E105">
        <v>2285</v>
      </c>
      <c r="F105" s="2">
        <v>1.21</v>
      </c>
      <c r="G105" s="30">
        <v>31</v>
      </c>
      <c r="H105" s="2">
        <v>37.51</v>
      </c>
    </row>
    <row r="106" spans="1:8">
      <c r="A106" t="s">
        <v>221</v>
      </c>
      <c r="B106" t="s">
        <v>16</v>
      </c>
      <c r="C106" t="s">
        <v>232</v>
      </c>
      <c r="D106" t="s">
        <v>45</v>
      </c>
      <c r="E106">
        <v>2286</v>
      </c>
      <c r="F106" s="2">
        <v>0.98</v>
      </c>
      <c r="G106" s="30">
        <v>35</v>
      </c>
      <c r="H106" s="2">
        <v>34.299999999999997</v>
      </c>
    </row>
    <row r="107" spans="1:8">
      <c r="A107" t="s">
        <v>221</v>
      </c>
      <c r="B107" t="s">
        <v>16</v>
      </c>
      <c r="C107" t="s">
        <v>232</v>
      </c>
      <c r="D107" t="s">
        <v>49</v>
      </c>
      <c r="E107">
        <v>2274</v>
      </c>
      <c r="F107" s="2">
        <v>11.45</v>
      </c>
      <c r="G107" s="30">
        <v>6</v>
      </c>
      <c r="H107" s="2">
        <v>68.699999999999989</v>
      </c>
    </row>
    <row r="108" spans="1:8">
      <c r="A108" t="s">
        <v>221</v>
      </c>
      <c r="B108" t="s">
        <v>16</v>
      </c>
      <c r="C108" t="s">
        <v>232</v>
      </c>
      <c r="D108" t="s">
        <v>309</v>
      </c>
      <c r="E108">
        <v>2275</v>
      </c>
      <c r="F108" s="2">
        <v>6.22</v>
      </c>
      <c r="G108" s="30">
        <v>6</v>
      </c>
      <c r="H108" s="2">
        <v>37.32</v>
      </c>
    </row>
    <row r="109" spans="1:8">
      <c r="A109" t="s">
        <v>221</v>
      </c>
      <c r="B109" t="s">
        <v>16</v>
      </c>
      <c r="C109" t="s">
        <v>232</v>
      </c>
      <c r="D109" t="s">
        <v>56</v>
      </c>
      <c r="E109">
        <v>2273</v>
      </c>
      <c r="F109" s="2">
        <v>4.63</v>
      </c>
      <c r="G109" s="30">
        <v>4</v>
      </c>
      <c r="H109" s="2">
        <v>18.52</v>
      </c>
    </row>
    <row r="110" spans="1:8">
      <c r="A110" t="s">
        <v>221</v>
      </c>
      <c r="B110" t="s">
        <v>16</v>
      </c>
      <c r="C110" t="s">
        <v>232</v>
      </c>
      <c r="D110" t="s">
        <v>57</v>
      </c>
      <c r="E110">
        <v>2268</v>
      </c>
      <c r="F110" s="2">
        <v>1.8</v>
      </c>
      <c r="G110" s="30">
        <v>22</v>
      </c>
      <c r="H110" s="2">
        <v>39.6</v>
      </c>
    </row>
    <row r="111" spans="1:8">
      <c r="A111" t="s">
        <v>221</v>
      </c>
      <c r="B111" t="s">
        <v>16</v>
      </c>
      <c r="C111" t="s">
        <v>232</v>
      </c>
      <c r="D111" t="s">
        <v>223</v>
      </c>
      <c r="E111">
        <v>2329</v>
      </c>
      <c r="F111" s="2">
        <v>1.32</v>
      </c>
      <c r="G111" s="30">
        <v>71</v>
      </c>
      <c r="H111" s="2">
        <v>93.72</v>
      </c>
    </row>
    <row r="112" spans="1:8">
      <c r="A112" t="s">
        <v>221</v>
      </c>
      <c r="B112" t="s">
        <v>16</v>
      </c>
      <c r="C112" t="s">
        <v>232</v>
      </c>
      <c r="D112" t="s">
        <v>76</v>
      </c>
      <c r="E112">
        <v>2266</v>
      </c>
      <c r="F112" s="2">
        <v>108.59</v>
      </c>
      <c r="G112" s="30">
        <v>1</v>
      </c>
      <c r="H112" s="2">
        <v>108.59</v>
      </c>
    </row>
    <row r="113" spans="1:8">
      <c r="A113" t="s">
        <v>221</v>
      </c>
      <c r="B113" t="s">
        <v>16</v>
      </c>
      <c r="C113" t="s">
        <v>232</v>
      </c>
      <c r="D113" t="s">
        <v>246</v>
      </c>
      <c r="E113">
        <v>2264</v>
      </c>
      <c r="F113" s="2">
        <v>82.48</v>
      </c>
      <c r="G113" s="30">
        <v>3</v>
      </c>
      <c r="H113" s="2">
        <v>247.44</v>
      </c>
    </row>
    <row r="114" spans="1:8">
      <c r="A114" t="s">
        <v>221</v>
      </c>
      <c r="B114" t="s">
        <v>16</v>
      </c>
      <c r="C114" t="s">
        <v>232</v>
      </c>
      <c r="D114" t="s">
        <v>225</v>
      </c>
      <c r="E114">
        <v>2334</v>
      </c>
      <c r="F114" s="2">
        <v>10.11</v>
      </c>
      <c r="G114" s="30">
        <v>5.4</v>
      </c>
      <c r="H114" s="2">
        <v>54.594000000000001</v>
      </c>
    </row>
    <row r="115" spans="1:8">
      <c r="A115" t="s">
        <v>221</v>
      </c>
      <c r="B115" t="s">
        <v>16</v>
      </c>
      <c r="C115" t="s">
        <v>232</v>
      </c>
      <c r="D115" t="s">
        <v>226</v>
      </c>
      <c r="E115">
        <v>2328</v>
      </c>
      <c r="F115" s="2">
        <v>86.64</v>
      </c>
      <c r="G115" s="30">
        <v>1</v>
      </c>
      <c r="H115" s="2">
        <v>86.64</v>
      </c>
    </row>
    <row r="116" spans="1:8">
      <c r="A116" t="s">
        <v>221</v>
      </c>
      <c r="B116" t="s">
        <v>16</v>
      </c>
      <c r="C116" t="s">
        <v>232</v>
      </c>
      <c r="D116" t="s">
        <v>92</v>
      </c>
      <c r="E116">
        <v>2272</v>
      </c>
      <c r="F116" s="2">
        <v>1.63</v>
      </c>
      <c r="G116" s="30">
        <v>28</v>
      </c>
      <c r="H116" s="2">
        <v>45.64</v>
      </c>
    </row>
    <row r="117" spans="1:8">
      <c r="A117" t="s">
        <v>221</v>
      </c>
      <c r="B117" t="s">
        <v>16</v>
      </c>
      <c r="C117" t="s">
        <v>232</v>
      </c>
      <c r="D117" t="s">
        <v>227</v>
      </c>
      <c r="E117">
        <v>2335</v>
      </c>
      <c r="F117" s="2">
        <v>4.51</v>
      </c>
      <c r="G117" s="30">
        <v>4</v>
      </c>
      <c r="H117" s="2">
        <v>18.04</v>
      </c>
    </row>
    <row r="118" spans="1:8">
      <c r="A118" t="s">
        <v>221</v>
      </c>
      <c r="B118" t="s">
        <v>16</v>
      </c>
      <c r="C118" t="s">
        <v>232</v>
      </c>
      <c r="D118" t="s">
        <v>228</v>
      </c>
      <c r="E118">
        <v>2336</v>
      </c>
      <c r="F118" s="2">
        <v>31.77</v>
      </c>
      <c r="G118" s="30">
        <v>2</v>
      </c>
      <c r="H118" s="2">
        <v>63.54</v>
      </c>
    </row>
    <row r="119" spans="1:8">
      <c r="A119" t="s">
        <v>221</v>
      </c>
      <c r="B119" t="s">
        <v>16</v>
      </c>
      <c r="C119" t="s">
        <v>232</v>
      </c>
      <c r="D119" t="s">
        <v>133</v>
      </c>
      <c r="E119">
        <v>2270</v>
      </c>
      <c r="F119" s="2">
        <v>11.52</v>
      </c>
      <c r="G119" s="30">
        <v>1.75</v>
      </c>
      <c r="H119" s="2">
        <v>20.16</v>
      </c>
    </row>
    <row r="120" spans="1:8">
      <c r="A120" t="s">
        <v>221</v>
      </c>
      <c r="B120" t="s">
        <v>16</v>
      </c>
      <c r="C120" t="s">
        <v>232</v>
      </c>
      <c r="D120" t="s">
        <v>229</v>
      </c>
      <c r="E120">
        <v>2333</v>
      </c>
      <c r="F120" s="2">
        <v>17.420000000000002</v>
      </c>
      <c r="G120" s="30">
        <v>1</v>
      </c>
      <c r="H120" s="2">
        <v>17.420000000000002</v>
      </c>
    </row>
    <row r="121" spans="1:8">
      <c r="A121" t="s">
        <v>221</v>
      </c>
      <c r="B121" t="s">
        <v>16</v>
      </c>
      <c r="C121" t="s">
        <v>232</v>
      </c>
      <c r="D121" t="s">
        <v>230</v>
      </c>
      <c r="E121">
        <v>2337</v>
      </c>
      <c r="F121" s="2">
        <v>8.64</v>
      </c>
      <c r="G121" s="30">
        <v>0.5</v>
      </c>
      <c r="H121" s="2">
        <v>4.32</v>
      </c>
    </row>
    <row r="122" spans="1:8">
      <c r="A122" t="s">
        <v>221</v>
      </c>
      <c r="B122" t="s">
        <v>16</v>
      </c>
      <c r="C122" t="s">
        <v>232</v>
      </c>
      <c r="D122" t="s">
        <v>165</v>
      </c>
      <c r="E122">
        <v>2267</v>
      </c>
      <c r="F122" s="2">
        <v>57.5</v>
      </c>
      <c r="G122" s="30">
        <v>2</v>
      </c>
      <c r="H122" s="2">
        <v>115</v>
      </c>
    </row>
    <row r="123" spans="1:8">
      <c r="A123" t="s">
        <v>221</v>
      </c>
      <c r="B123" t="s">
        <v>213</v>
      </c>
      <c r="C123" t="s">
        <v>232</v>
      </c>
      <c r="D123" t="s">
        <v>260</v>
      </c>
      <c r="E123">
        <v>2347</v>
      </c>
      <c r="F123" s="2">
        <v>14.52</v>
      </c>
      <c r="G123" s="30">
        <v>6</v>
      </c>
      <c r="H123" s="2">
        <v>87.12</v>
      </c>
    </row>
    <row r="124" spans="1:8">
      <c r="A124" s="29" t="s">
        <v>278</v>
      </c>
      <c r="B124" s="29"/>
      <c r="C124" s="29"/>
      <c r="D124" s="29"/>
      <c r="E124" s="29"/>
      <c r="F124" s="29"/>
      <c r="G124" s="29"/>
      <c r="H124" s="31">
        <v>1205.1639999999998</v>
      </c>
    </row>
    <row r="125" spans="1:8">
      <c r="A125" t="s">
        <v>328</v>
      </c>
      <c r="B125" t="s">
        <v>213</v>
      </c>
      <c r="C125" t="s">
        <v>232</v>
      </c>
      <c r="D125" t="s">
        <v>329</v>
      </c>
      <c r="E125">
        <v>2373</v>
      </c>
      <c r="F125" s="2">
        <v>20.97</v>
      </c>
      <c r="G125" s="30">
        <v>2</v>
      </c>
      <c r="H125" s="2">
        <v>41.94</v>
      </c>
    </row>
    <row r="126" spans="1:8">
      <c r="A126" s="56" t="s">
        <v>364</v>
      </c>
      <c r="B126" s="56"/>
      <c r="C126" s="56"/>
      <c r="D126" s="56"/>
      <c r="E126" s="56"/>
      <c r="F126" s="56"/>
      <c r="G126" s="56"/>
      <c r="H126" s="31">
        <v>41.94</v>
      </c>
    </row>
    <row r="127" spans="1:8">
      <c r="A127" t="s">
        <v>216</v>
      </c>
      <c r="B127" t="s">
        <v>15</v>
      </c>
      <c r="C127" t="s">
        <v>175</v>
      </c>
      <c r="D127" t="s">
        <v>183</v>
      </c>
      <c r="E127">
        <v>2098</v>
      </c>
      <c r="F127" s="2">
        <v>4.0599999999999996</v>
      </c>
      <c r="G127" s="30">
        <v>1</v>
      </c>
      <c r="H127" s="2">
        <v>4.0599999999999996</v>
      </c>
    </row>
    <row r="128" spans="1:8">
      <c r="A128" t="s">
        <v>216</v>
      </c>
      <c r="B128" t="s">
        <v>15</v>
      </c>
      <c r="C128" t="s">
        <v>175</v>
      </c>
      <c r="D128" t="s">
        <v>17</v>
      </c>
      <c r="E128">
        <v>2106</v>
      </c>
      <c r="F128" s="2">
        <v>15.5</v>
      </c>
      <c r="G128" s="30">
        <v>1</v>
      </c>
      <c r="H128" s="2">
        <v>15.5</v>
      </c>
    </row>
    <row r="129" spans="1:8">
      <c r="A129" t="s">
        <v>216</v>
      </c>
      <c r="B129" t="s">
        <v>15</v>
      </c>
      <c r="C129" t="s">
        <v>175</v>
      </c>
      <c r="D129" t="s">
        <v>18</v>
      </c>
      <c r="E129">
        <v>2102</v>
      </c>
      <c r="F129" s="2">
        <v>11.98</v>
      </c>
      <c r="G129" s="30">
        <v>44</v>
      </c>
      <c r="H129" s="2">
        <v>527.12</v>
      </c>
    </row>
    <row r="130" spans="1:8">
      <c r="A130" t="s">
        <v>216</v>
      </c>
      <c r="B130" t="s">
        <v>15</v>
      </c>
      <c r="C130" t="s">
        <v>175</v>
      </c>
      <c r="D130" t="s">
        <v>24</v>
      </c>
      <c r="E130">
        <v>2100</v>
      </c>
      <c r="F130" s="2">
        <v>4.88</v>
      </c>
      <c r="G130" s="30">
        <v>38</v>
      </c>
      <c r="H130" s="2">
        <v>185.44</v>
      </c>
    </row>
    <row r="131" spans="1:8">
      <c r="A131" t="s">
        <v>216</v>
      </c>
      <c r="B131" t="s">
        <v>15</v>
      </c>
      <c r="C131" t="s">
        <v>175</v>
      </c>
      <c r="D131" t="s">
        <v>249</v>
      </c>
      <c r="E131">
        <v>2104</v>
      </c>
      <c r="F131" s="2">
        <v>32</v>
      </c>
      <c r="G131" s="30">
        <v>16</v>
      </c>
      <c r="H131" s="2">
        <v>512</v>
      </c>
    </row>
    <row r="132" spans="1:8">
      <c r="A132" t="s">
        <v>216</v>
      </c>
      <c r="B132" t="s">
        <v>15</v>
      </c>
      <c r="C132" t="s">
        <v>175</v>
      </c>
      <c r="D132" t="s">
        <v>26</v>
      </c>
      <c r="E132">
        <v>2101</v>
      </c>
      <c r="F132" s="2">
        <v>8.1</v>
      </c>
      <c r="G132" s="30">
        <v>19</v>
      </c>
      <c r="H132" s="2">
        <v>153.9</v>
      </c>
    </row>
    <row r="133" spans="1:8">
      <c r="A133" t="s">
        <v>216</v>
      </c>
      <c r="B133" t="s">
        <v>15</v>
      </c>
      <c r="C133" t="s">
        <v>175</v>
      </c>
      <c r="D133" t="s">
        <v>251</v>
      </c>
      <c r="E133">
        <v>2099</v>
      </c>
      <c r="F133" s="2">
        <v>5.3</v>
      </c>
      <c r="G133" s="30">
        <v>38</v>
      </c>
      <c r="H133" s="2">
        <v>201.4</v>
      </c>
    </row>
    <row r="134" spans="1:8">
      <c r="A134" t="s">
        <v>216</v>
      </c>
      <c r="B134" t="s">
        <v>15</v>
      </c>
      <c r="C134" t="s">
        <v>175</v>
      </c>
      <c r="D134" t="s">
        <v>310</v>
      </c>
      <c r="E134">
        <v>2108</v>
      </c>
      <c r="F134" s="2">
        <v>8.1</v>
      </c>
      <c r="G134" s="30">
        <v>2</v>
      </c>
      <c r="H134" s="2">
        <v>16.2</v>
      </c>
    </row>
    <row r="135" spans="1:8">
      <c r="A135" t="s">
        <v>216</v>
      </c>
      <c r="B135" t="s">
        <v>15</v>
      </c>
      <c r="C135" t="s">
        <v>175</v>
      </c>
      <c r="D135" t="s">
        <v>31</v>
      </c>
      <c r="E135">
        <v>2107</v>
      </c>
      <c r="F135" s="2">
        <v>4.8</v>
      </c>
      <c r="G135" s="30">
        <v>10</v>
      </c>
      <c r="H135" s="2">
        <v>48</v>
      </c>
    </row>
    <row r="136" spans="1:8">
      <c r="A136" t="s">
        <v>216</v>
      </c>
      <c r="B136" t="s">
        <v>15</v>
      </c>
      <c r="C136" t="s">
        <v>175</v>
      </c>
      <c r="D136" t="s">
        <v>32</v>
      </c>
      <c r="E136">
        <v>2103</v>
      </c>
      <c r="F136" s="2">
        <v>21.9</v>
      </c>
      <c r="G136" s="30">
        <v>17</v>
      </c>
      <c r="H136" s="2">
        <v>372.29999999999995</v>
      </c>
    </row>
    <row r="137" spans="1:8">
      <c r="A137" t="s">
        <v>216</v>
      </c>
      <c r="B137" t="s">
        <v>15</v>
      </c>
      <c r="C137" t="s">
        <v>175</v>
      </c>
      <c r="D137" t="s">
        <v>36</v>
      </c>
      <c r="E137">
        <v>2105</v>
      </c>
      <c r="F137" s="2">
        <v>7.5</v>
      </c>
      <c r="G137" s="30">
        <v>2</v>
      </c>
      <c r="H137" s="2">
        <v>15</v>
      </c>
    </row>
    <row r="138" spans="1:8">
      <c r="A138" t="s">
        <v>216</v>
      </c>
      <c r="B138" t="s">
        <v>15</v>
      </c>
      <c r="C138" t="s">
        <v>177</v>
      </c>
      <c r="D138" t="s">
        <v>19</v>
      </c>
      <c r="E138">
        <v>1897</v>
      </c>
      <c r="F138" s="2">
        <v>22.45</v>
      </c>
      <c r="G138" s="30">
        <v>59</v>
      </c>
      <c r="H138" s="2">
        <v>1324.55</v>
      </c>
    </row>
    <row r="139" spans="1:8">
      <c r="A139" t="s">
        <v>216</v>
      </c>
      <c r="B139" t="s">
        <v>15</v>
      </c>
      <c r="C139" t="s">
        <v>177</v>
      </c>
      <c r="D139" t="s">
        <v>20</v>
      </c>
      <c r="E139">
        <v>2279</v>
      </c>
      <c r="F139" s="2">
        <v>26.5</v>
      </c>
      <c r="G139" s="30">
        <v>12</v>
      </c>
      <c r="H139" s="2">
        <v>318</v>
      </c>
    </row>
    <row r="140" spans="1:8">
      <c r="A140" t="s">
        <v>216</v>
      </c>
      <c r="B140" t="s">
        <v>15</v>
      </c>
      <c r="C140" t="s">
        <v>177</v>
      </c>
      <c r="D140" t="s">
        <v>21</v>
      </c>
      <c r="E140">
        <v>1899</v>
      </c>
      <c r="F140" s="2">
        <v>13.9</v>
      </c>
      <c r="G140" s="30">
        <v>63</v>
      </c>
      <c r="H140" s="2">
        <v>875.7</v>
      </c>
    </row>
    <row r="141" spans="1:8">
      <c r="A141" t="s">
        <v>216</v>
      </c>
      <c r="B141" t="s">
        <v>15</v>
      </c>
      <c r="C141" t="s">
        <v>177</v>
      </c>
      <c r="D141" t="s">
        <v>22</v>
      </c>
      <c r="E141">
        <v>1898</v>
      </c>
      <c r="F141" s="2">
        <v>17.600000000000001</v>
      </c>
      <c r="G141" s="30">
        <v>50</v>
      </c>
      <c r="H141" s="2">
        <v>880.00000000000011</v>
      </c>
    </row>
    <row r="142" spans="1:8">
      <c r="A142" t="s">
        <v>216</v>
      </c>
      <c r="B142" t="s">
        <v>15</v>
      </c>
      <c r="C142" t="s">
        <v>177</v>
      </c>
      <c r="D142" t="s">
        <v>23</v>
      </c>
      <c r="E142">
        <v>1900</v>
      </c>
      <c r="F142" s="2">
        <v>3.5</v>
      </c>
      <c r="G142" s="30">
        <v>3</v>
      </c>
      <c r="H142" s="2">
        <v>10.5</v>
      </c>
    </row>
    <row r="143" spans="1:8">
      <c r="A143" t="s">
        <v>216</v>
      </c>
      <c r="B143" t="s">
        <v>15</v>
      </c>
      <c r="C143" t="s">
        <v>177</v>
      </c>
      <c r="D143" t="s">
        <v>27</v>
      </c>
      <c r="E143">
        <v>1896</v>
      </c>
      <c r="F143" s="2">
        <v>6.4</v>
      </c>
      <c r="G143" s="30">
        <v>9</v>
      </c>
      <c r="H143" s="2">
        <v>57.6</v>
      </c>
    </row>
    <row r="144" spans="1:8">
      <c r="A144" t="s">
        <v>216</v>
      </c>
      <c r="B144" t="s">
        <v>15</v>
      </c>
      <c r="C144" t="s">
        <v>177</v>
      </c>
      <c r="D144" t="s">
        <v>185</v>
      </c>
      <c r="E144">
        <v>2298</v>
      </c>
      <c r="F144" s="2">
        <v>5</v>
      </c>
      <c r="G144" s="30">
        <v>67</v>
      </c>
      <c r="H144" s="2">
        <v>335</v>
      </c>
    </row>
    <row r="145" spans="1:8">
      <c r="A145" t="s">
        <v>216</v>
      </c>
      <c r="B145" t="s">
        <v>15</v>
      </c>
      <c r="C145" t="s">
        <v>178</v>
      </c>
      <c r="D145" t="s">
        <v>30</v>
      </c>
      <c r="E145">
        <v>2109</v>
      </c>
      <c r="F145" s="2">
        <v>4.79</v>
      </c>
      <c r="G145" s="30">
        <v>53</v>
      </c>
      <c r="H145" s="2">
        <v>253.87</v>
      </c>
    </row>
    <row r="146" spans="1:8">
      <c r="A146" t="s">
        <v>216</v>
      </c>
      <c r="B146" t="s">
        <v>15</v>
      </c>
      <c r="C146" t="s">
        <v>178</v>
      </c>
      <c r="D146" t="s">
        <v>34</v>
      </c>
      <c r="E146">
        <v>2110</v>
      </c>
      <c r="F146" s="2">
        <v>10</v>
      </c>
      <c r="G146" s="30">
        <v>13</v>
      </c>
      <c r="H146" s="2">
        <v>130</v>
      </c>
    </row>
    <row r="147" spans="1:8">
      <c r="A147" t="s">
        <v>216</v>
      </c>
      <c r="B147" t="s">
        <v>15</v>
      </c>
      <c r="C147" t="s">
        <v>176</v>
      </c>
      <c r="D147" t="s">
        <v>184</v>
      </c>
      <c r="E147">
        <v>2091</v>
      </c>
      <c r="F147" s="2">
        <v>4.0599999999999996</v>
      </c>
      <c r="G147" s="30">
        <v>41</v>
      </c>
      <c r="H147" s="2">
        <v>166.45999999999998</v>
      </c>
    </row>
    <row r="148" spans="1:8">
      <c r="A148" t="s">
        <v>216</v>
      </c>
      <c r="B148" t="s">
        <v>15</v>
      </c>
      <c r="C148" t="s">
        <v>176</v>
      </c>
      <c r="D148" t="s">
        <v>25</v>
      </c>
      <c r="E148">
        <v>2280</v>
      </c>
      <c r="F148" s="2">
        <v>23</v>
      </c>
      <c r="G148" s="30">
        <v>11</v>
      </c>
      <c r="H148" s="2">
        <v>253</v>
      </c>
    </row>
    <row r="149" spans="1:8">
      <c r="A149" t="s">
        <v>216</v>
      </c>
      <c r="B149" t="s">
        <v>15</v>
      </c>
      <c r="C149" t="s">
        <v>176</v>
      </c>
      <c r="D149" t="s">
        <v>252</v>
      </c>
      <c r="E149">
        <v>2090</v>
      </c>
      <c r="F149" s="2">
        <v>4.9800000000000004</v>
      </c>
      <c r="G149" s="30">
        <v>27</v>
      </c>
      <c r="H149" s="2">
        <v>134.46</v>
      </c>
    </row>
    <row r="150" spans="1:8">
      <c r="A150" t="s">
        <v>216</v>
      </c>
      <c r="B150" t="s">
        <v>15</v>
      </c>
      <c r="C150" t="s">
        <v>176</v>
      </c>
      <c r="D150" t="s">
        <v>28</v>
      </c>
      <c r="E150">
        <v>2089</v>
      </c>
      <c r="F150" s="2">
        <v>11.52</v>
      </c>
      <c r="G150" s="30">
        <v>39</v>
      </c>
      <c r="H150" s="2">
        <v>449.28</v>
      </c>
    </row>
    <row r="151" spans="1:8">
      <c r="A151" t="s">
        <v>216</v>
      </c>
      <c r="B151" t="s">
        <v>15</v>
      </c>
      <c r="C151" t="s">
        <v>176</v>
      </c>
      <c r="D151" t="s">
        <v>29</v>
      </c>
      <c r="E151">
        <v>2096</v>
      </c>
      <c r="F151" s="2">
        <v>31.92</v>
      </c>
      <c r="G151" s="30">
        <v>8</v>
      </c>
      <c r="H151" s="2">
        <v>255.36</v>
      </c>
    </row>
    <row r="152" spans="1:8">
      <c r="A152" t="s">
        <v>216</v>
      </c>
      <c r="B152" t="s">
        <v>15</v>
      </c>
      <c r="C152" t="s">
        <v>176</v>
      </c>
      <c r="D152" t="s">
        <v>311</v>
      </c>
      <c r="E152">
        <v>2097</v>
      </c>
      <c r="F152" s="2">
        <v>13.4</v>
      </c>
      <c r="G152" s="30">
        <v>13</v>
      </c>
      <c r="H152" s="2">
        <v>174.20000000000002</v>
      </c>
    </row>
    <row r="153" spans="1:8">
      <c r="A153" t="s">
        <v>216</v>
      </c>
      <c r="B153" t="s">
        <v>15</v>
      </c>
      <c r="C153" t="s">
        <v>176</v>
      </c>
      <c r="D153" t="s">
        <v>255</v>
      </c>
      <c r="E153">
        <v>2093</v>
      </c>
      <c r="F153" s="2">
        <v>8.77</v>
      </c>
      <c r="G153" s="30">
        <v>16</v>
      </c>
      <c r="H153" s="2">
        <v>140.32</v>
      </c>
    </row>
    <row r="154" spans="1:8">
      <c r="A154" t="s">
        <v>216</v>
      </c>
      <c r="B154" t="s">
        <v>15</v>
      </c>
      <c r="C154" t="s">
        <v>176</v>
      </c>
      <c r="D154" t="s">
        <v>33</v>
      </c>
      <c r="E154">
        <v>2092</v>
      </c>
      <c r="F154" s="2">
        <v>5.07</v>
      </c>
      <c r="G154" s="30">
        <v>43</v>
      </c>
      <c r="H154" s="2">
        <v>218.01000000000002</v>
      </c>
    </row>
    <row r="155" spans="1:8">
      <c r="A155" t="s">
        <v>216</v>
      </c>
      <c r="B155" t="s">
        <v>15</v>
      </c>
      <c r="C155" t="s">
        <v>176</v>
      </c>
      <c r="D155" t="s">
        <v>35</v>
      </c>
      <c r="E155">
        <v>2094</v>
      </c>
      <c r="F155" s="2">
        <v>20.149999999999999</v>
      </c>
      <c r="G155" s="30">
        <v>7</v>
      </c>
      <c r="H155" s="2">
        <v>141.04999999999998</v>
      </c>
    </row>
    <row r="156" spans="1:8">
      <c r="A156" t="s">
        <v>216</v>
      </c>
      <c r="B156" t="s">
        <v>15</v>
      </c>
      <c r="C156" t="s">
        <v>284</v>
      </c>
      <c r="D156" t="s">
        <v>299</v>
      </c>
      <c r="E156">
        <v>2360</v>
      </c>
      <c r="F156" s="2">
        <v>2.02</v>
      </c>
      <c r="G156" s="30">
        <v>5</v>
      </c>
      <c r="H156" s="2">
        <v>10.1</v>
      </c>
    </row>
    <row r="157" spans="1:8">
      <c r="A157" t="s">
        <v>216</v>
      </c>
      <c r="B157" t="s">
        <v>16</v>
      </c>
      <c r="C157" t="s">
        <v>179</v>
      </c>
      <c r="D157" t="s">
        <v>71</v>
      </c>
      <c r="E157">
        <v>2150</v>
      </c>
      <c r="F157" s="2">
        <v>1.1200000000000001</v>
      </c>
      <c r="G157" s="30">
        <v>124</v>
      </c>
      <c r="H157" s="2">
        <v>138.88000000000002</v>
      </c>
    </row>
    <row r="158" spans="1:8">
      <c r="A158" t="s">
        <v>216</v>
      </c>
      <c r="B158" t="s">
        <v>16</v>
      </c>
      <c r="C158" t="s">
        <v>179</v>
      </c>
      <c r="D158" t="s">
        <v>72</v>
      </c>
      <c r="E158">
        <v>2151</v>
      </c>
      <c r="F158" s="2">
        <v>1.24</v>
      </c>
      <c r="G158" s="30">
        <v>25</v>
      </c>
      <c r="H158" s="2">
        <v>31</v>
      </c>
    </row>
    <row r="159" spans="1:8">
      <c r="A159" t="s">
        <v>216</v>
      </c>
      <c r="B159" t="s">
        <v>16</v>
      </c>
      <c r="C159" t="s">
        <v>179</v>
      </c>
      <c r="D159" t="s">
        <v>73</v>
      </c>
      <c r="E159">
        <v>2145</v>
      </c>
      <c r="F159" s="2">
        <v>1.01</v>
      </c>
      <c r="G159" s="30">
        <v>119</v>
      </c>
      <c r="H159" s="2">
        <v>120.19</v>
      </c>
    </row>
    <row r="160" spans="1:8">
      <c r="A160" t="s">
        <v>216</v>
      </c>
      <c r="B160" t="s">
        <v>16</v>
      </c>
      <c r="C160" t="s">
        <v>179</v>
      </c>
      <c r="D160" t="s">
        <v>130</v>
      </c>
      <c r="E160">
        <v>2140</v>
      </c>
      <c r="F160" s="2">
        <v>0.89</v>
      </c>
      <c r="G160" s="30">
        <v>39</v>
      </c>
      <c r="H160" s="2">
        <v>34.71</v>
      </c>
    </row>
    <row r="161" spans="1:8">
      <c r="A161" t="s">
        <v>216</v>
      </c>
      <c r="B161" t="s">
        <v>16</v>
      </c>
      <c r="C161" t="s">
        <v>179</v>
      </c>
      <c r="D161" t="s">
        <v>131</v>
      </c>
      <c r="E161">
        <v>2148</v>
      </c>
      <c r="F161" s="2">
        <v>1.08</v>
      </c>
      <c r="G161" s="30">
        <v>17</v>
      </c>
      <c r="H161" s="2">
        <v>18.36</v>
      </c>
    </row>
    <row r="162" spans="1:8">
      <c r="A162" t="s">
        <v>216</v>
      </c>
      <c r="B162" t="s">
        <v>16</v>
      </c>
      <c r="C162" t="s">
        <v>179</v>
      </c>
      <c r="D162" t="s">
        <v>132</v>
      </c>
      <c r="E162">
        <v>2144</v>
      </c>
      <c r="F162" s="2">
        <v>0.84</v>
      </c>
      <c r="G162" s="30">
        <v>50</v>
      </c>
      <c r="H162" s="2">
        <v>42</v>
      </c>
    </row>
    <row r="163" spans="1:8">
      <c r="A163" t="s">
        <v>216</v>
      </c>
      <c r="B163" t="s">
        <v>16</v>
      </c>
      <c r="C163" t="s">
        <v>179</v>
      </c>
      <c r="D163" t="s">
        <v>138</v>
      </c>
      <c r="E163">
        <v>2146</v>
      </c>
      <c r="F163" s="2">
        <v>5.95</v>
      </c>
      <c r="G163" s="30">
        <v>6</v>
      </c>
      <c r="H163" s="2">
        <v>35.700000000000003</v>
      </c>
    </row>
    <row r="164" spans="1:8">
      <c r="A164" t="s">
        <v>216</v>
      </c>
      <c r="B164" t="s">
        <v>16</v>
      </c>
      <c r="C164" t="s">
        <v>179</v>
      </c>
      <c r="D164" t="s">
        <v>146</v>
      </c>
      <c r="E164">
        <v>2149</v>
      </c>
      <c r="F164" s="2">
        <v>1.03</v>
      </c>
      <c r="G164" s="30">
        <v>90</v>
      </c>
      <c r="H164" s="2">
        <v>92.7</v>
      </c>
    </row>
    <row r="165" spans="1:8">
      <c r="A165" t="s">
        <v>216</v>
      </c>
      <c r="B165" t="s">
        <v>16</v>
      </c>
      <c r="C165" t="s">
        <v>179</v>
      </c>
      <c r="D165" t="s">
        <v>147</v>
      </c>
      <c r="E165">
        <v>2141</v>
      </c>
      <c r="F165" s="2">
        <v>0.81</v>
      </c>
      <c r="G165" s="30">
        <v>34</v>
      </c>
      <c r="H165" s="2">
        <v>27.540000000000003</v>
      </c>
    </row>
    <row r="166" spans="1:8">
      <c r="A166" t="s">
        <v>216</v>
      </c>
      <c r="B166" t="s">
        <v>16</v>
      </c>
      <c r="C166" t="s">
        <v>179</v>
      </c>
      <c r="D166" t="s">
        <v>153</v>
      </c>
      <c r="E166">
        <v>2161</v>
      </c>
      <c r="F166" s="2">
        <v>8.75</v>
      </c>
      <c r="G166" s="30">
        <v>1</v>
      </c>
      <c r="H166" s="2">
        <v>8.75</v>
      </c>
    </row>
    <row r="167" spans="1:8">
      <c r="A167" t="s">
        <v>216</v>
      </c>
      <c r="B167" t="s">
        <v>16</v>
      </c>
      <c r="C167" t="s">
        <v>179</v>
      </c>
      <c r="D167" t="s">
        <v>154</v>
      </c>
      <c r="E167">
        <v>2164</v>
      </c>
      <c r="F167" s="2">
        <v>5.3</v>
      </c>
      <c r="G167" s="30">
        <v>1.75</v>
      </c>
      <c r="H167" s="2">
        <v>9.2750000000000004</v>
      </c>
    </row>
    <row r="168" spans="1:8">
      <c r="A168" t="s">
        <v>216</v>
      </c>
      <c r="B168" t="s">
        <v>16</v>
      </c>
      <c r="C168" t="s">
        <v>179</v>
      </c>
      <c r="D168" t="s">
        <v>209</v>
      </c>
      <c r="E168">
        <v>2321</v>
      </c>
      <c r="F168" s="2">
        <v>5</v>
      </c>
      <c r="G168" s="30">
        <v>2.1</v>
      </c>
      <c r="H168" s="2">
        <v>10.5</v>
      </c>
    </row>
    <row r="169" spans="1:8">
      <c r="A169" t="s">
        <v>216</v>
      </c>
      <c r="B169" t="s">
        <v>16</v>
      </c>
      <c r="C169" t="s">
        <v>179</v>
      </c>
      <c r="D169" t="s">
        <v>212</v>
      </c>
      <c r="E169">
        <v>2324</v>
      </c>
      <c r="F169" s="2">
        <v>6.55</v>
      </c>
      <c r="G169" s="30">
        <v>1</v>
      </c>
      <c r="H169" s="2">
        <v>6.55</v>
      </c>
    </row>
    <row r="170" spans="1:8">
      <c r="A170" t="s">
        <v>216</v>
      </c>
      <c r="B170" t="s">
        <v>16</v>
      </c>
      <c r="C170" t="s">
        <v>179</v>
      </c>
      <c r="D170" t="s">
        <v>155</v>
      </c>
      <c r="E170">
        <v>2153</v>
      </c>
      <c r="F170" s="2">
        <v>7.34</v>
      </c>
      <c r="G170" s="30">
        <v>1.4</v>
      </c>
      <c r="H170" s="2">
        <v>10.276</v>
      </c>
    </row>
    <row r="171" spans="1:8">
      <c r="A171" t="s">
        <v>216</v>
      </c>
      <c r="B171" t="s">
        <v>16</v>
      </c>
      <c r="C171" t="s">
        <v>179</v>
      </c>
      <c r="D171" t="s">
        <v>156</v>
      </c>
      <c r="E171">
        <v>2157</v>
      </c>
      <c r="F171" s="2">
        <v>7.87</v>
      </c>
      <c r="G171" s="30">
        <v>3.65</v>
      </c>
      <c r="H171" s="2">
        <v>28.7255</v>
      </c>
    </row>
    <row r="172" spans="1:8">
      <c r="A172" t="s">
        <v>216</v>
      </c>
      <c r="B172" t="s">
        <v>16</v>
      </c>
      <c r="C172" t="s">
        <v>179</v>
      </c>
      <c r="D172" t="s">
        <v>157</v>
      </c>
      <c r="E172">
        <v>2160</v>
      </c>
      <c r="F172" s="2">
        <v>7.32</v>
      </c>
      <c r="G172" s="30">
        <v>1</v>
      </c>
      <c r="H172" s="2">
        <v>7.32</v>
      </c>
    </row>
    <row r="173" spans="1:8">
      <c r="A173" t="s">
        <v>216</v>
      </c>
      <c r="B173" t="s">
        <v>16</v>
      </c>
      <c r="C173" t="s">
        <v>179</v>
      </c>
      <c r="D173" t="s">
        <v>205</v>
      </c>
      <c r="E173">
        <v>2318</v>
      </c>
      <c r="F173" s="2">
        <v>7.53</v>
      </c>
      <c r="G173" s="30">
        <v>1</v>
      </c>
      <c r="H173" s="2">
        <v>7.53</v>
      </c>
    </row>
    <row r="174" spans="1:8">
      <c r="A174" t="s">
        <v>216</v>
      </c>
      <c r="B174" t="s">
        <v>16</v>
      </c>
      <c r="C174" t="s">
        <v>179</v>
      </c>
      <c r="D174" t="s">
        <v>158</v>
      </c>
      <c r="E174">
        <v>2154</v>
      </c>
      <c r="F174" s="2">
        <v>8.9600000000000009</v>
      </c>
      <c r="G174" s="30">
        <v>2.8</v>
      </c>
      <c r="H174" s="2">
        <v>25.088000000000001</v>
      </c>
    </row>
    <row r="175" spans="1:8">
      <c r="A175" t="s">
        <v>216</v>
      </c>
      <c r="B175" t="s">
        <v>16</v>
      </c>
      <c r="C175" t="s">
        <v>179</v>
      </c>
      <c r="D175" t="s">
        <v>211</v>
      </c>
      <c r="E175">
        <v>2323</v>
      </c>
      <c r="F175" s="2">
        <v>9.07</v>
      </c>
      <c r="G175" s="30">
        <v>0.1</v>
      </c>
      <c r="H175" s="2">
        <v>0.90700000000000003</v>
      </c>
    </row>
    <row r="176" spans="1:8">
      <c r="A176" t="s">
        <v>216</v>
      </c>
      <c r="B176" t="s">
        <v>16</v>
      </c>
      <c r="C176" t="s">
        <v>179</v>
      </c>
      <c r="D176" t="s">
        <v>159</v>
      </c>
      <c r="E176">
        <v>2152</v>
      </c>
      <c r="F176" s="2">
        <v>7.21</v>
      </c>
      <c r="G176" s="30">
        <v>1.4</v>
      </c>
      <c r="H176" s="2">
        <v>10.093999999999999</v>
      </c>
    </row>
    <row r="177" spans="1:8">
      <c r="A177" t="s">
        <v>216</v>
      </c>
      <c r="B177" t="s">
        <v>16</v>
      </c>
      <c r="C177" t="s">
        <v>179</v>
      </c>
      <c r="D177" t="s">
        <v>210</v>
      </c>
      <c r="E177">
        <v>2322</v>
      </c>
      <c r="F177" s="2">
        <v>7.86</v>
      </c>
      <c r="G177" s="30">
        <v>2</v>
      </c>
      <c r="H177" s="2">
        <v>15.72</v>
      </c>
    </row>
    <row r="178" spans="1:8">
      <c r="A178" t="s">
        <v>216</v>
      </c>
      <c r="B178" t="s">
        <v>16</v>
      </c>
      <c r="C178" t="s">
        <v>179</v>
      </c>
      <c r="D178" t="s">
        <v>160</v>
      </c>
      <c r="E178">
        <v>2155</v>
      </c>
      <c r="F178" s="2">
        <v>5.3</v>
      </c>
      <c r="G178" s="30">
        <v>2</v>
      </c>
      <c r="H178" s="2">
        <v>10.6</v>
      </c>
    </row>
    <row r="179" spans="1:8">
      <c r="A179" t="s">
        <v>216</v>
      </c>
      <c r="B179" t="s">
        <v>16</v>
      </c>
      <c r="C179" t="s">
        <v>179</v>
      </c>
      <c r="D179" t="s">
        <v>206</v>
      </c>
      <c r="E179">
        <v>2158</v>
      </c>
      <c r="F179" s="2">
        <v>7.46</v>
      </c>
      <c r="G179" s="30">
        <v>1</v>
      </c>
      <c r="H179" s="2">
        <v>7.46</v>
      </c>
    </row>
    <row r="180" spans="1:8">
      <c r="A180" t="s">
        <v>216</v>
      </c>
      <c r="B180" t="s">
        <v>16</v>
      </c>
      <c r="C180" t="s">
        <v>179</v>
      </c>
      <c r="D180" t="s">
        <v>161</v>
      </c>
      <c r="E180">
        <v>2156</v>
      </c>
      <c r="F180" s="2">
        <v>8.68</v>
      </c>
      <c r="G180" s="30">
        <v>2.4</v>
      </c>
      <c r="H180" s="2">
        <v>20.831999999999997</v>
      </c>
    </row>
    <row r="181" spans="1:8">
      <c r="A181" t="s">
        <v>216</v>
      </c>
      <c r="B181" t="s">
        <v>16</v>
      </c>
      <c r="C181" t="s">
        <v>179</v>
      </c>
      <c r="D181" t="s">
        <v>162</v>
      </c>
      <c r="E181">
        <v>2163</v>
      </c>
      <c r="F181" s="2">
        <v>6.18</v>
      </c>
      <c r="G181" s="30">
        <v>8</v>
      </c>
      <c r="H181" s="2">
        <v>49.44</v>
      </c>
    </row>
    <row r="182" spans="1:8">
      <c r="A182" t="s">
        <v>216</v>
      </c>
      <c r="B182" t="s">
        <v>16</v>
      </c>
      <c r="C182" t="s">
        <v>179</v>
      </c>
      <c r="D182" t="s">
        <v>207</v>
      </c>
      <c r="E182">
        <v>2319</v>
      </c>
      <c r="F182" s="2">
        <v>5.23</v>
      </c>
      <c r="G182" s="30">
        <v>2.8</v>
      </c>
      <c r="H182" s="2">
        <v>14.644</v>
      </c>
    </row>
    <row r="183" spans="1:8">
      <c r="A183" t="s">
        <v>216</v>
      </c>
      <c r="B183" t="s">
        <v>16</v>
      </c>
      <c r="C183" t="s">
        <v>179</v>
      </c>
      <c r="D183" t="s">
        <v>235</v>
      </c>
      <c r="E183">
        <v>2162</v>
      </c>
      <c r="F183" s="2">
        <v>9.43</v>
      </c>
      <c r="G183" s="30">
        <v>1</v>
      </c>
      <c r="H183" s="2">
        <v>9.43</v>
      </c>
    </row>
    <row r="184" spans="1:8">
      <c r="A184" t="s">
        <v>216</v>
      </c>
      <c r="B184" t="s">
        <v>16</v>
      </c>
      <c r="C184" t="s">
        <v>179</v>
      </c>
      <c r="D184" t="s">
        <v>166</v>
      </c>
      <c r="E184">
        <v>2283</v>
      </c>
      <c r="F184" s="2">
        <v>0.98</v>
      </c>
      <c r="G184" s="30">
        <v>11</v>
      </c>
      <c r="H184" s="2">
        <v>10.78</v>
      </c>
    </row>
    <row r="185" spans="1:8">
      <c r="A185" t="s">
        <v>216</v>
      </c>
      <c r="B185" t="s">
        <v>16</v>
      </c>
      <c r="C185" t="s">
        <v>284</v>
      </c>
      <c r="D185" t="s">
        <v>186</v>
      </c>
      <c r="E185">
        <v>2276</v>
      </c>
      <c r="F185" s="2">
        <v>0.72</v>
      </c>
      <c r="G185" s="30">
        <v>33</v>
      </c>
      <c r="H185" s="2">
        <v>23.759999999999998</v>
      </c>
    </row>
    <row r="186" spans="1:8">
      <c r="A186" t="s">
        <v>216</v>
      </c>
      <c r="B186" t="s">
        <v>16</v>
      </c>
      <c r="C186" t="s">
        <v>284</v>
      </c>
      <c r="D186" t="s">
        <v>187</v>
      </c>
      <c r="E186">
        <v>2277</v>
      </c>
      <c r="F186" s="2">
        <v>0.75</v>
      </c>
      <c r="G186" s="30">
        <v>34</v>
      </c>
      <c r="H186" s="2">
        <v>25.5</v>
      </c>
    </row>
    <row r="187" spans="1:8">
      <c r="A187" t="s">
        <v>216</v>
      </c>
      <c r="B187" t="s">
        <v>16</v>
      </c>
      <c r="C187" t="s">
        <v>284</v>
      </c>
      <c r="D187" t="s">
        <v>312</v>
      </c>
      <c r="E187">
        <v>2117</v>
      </c>
      <c r="F187" s="2">
        <v>0.99</v>
      </c>
      <c r="G187" s="30">
        <v>39</v>
      </c>
      <c r="H187" s="2">
        <v>38.61</v>
      </c>
    </row>
    <row r="188" spans="1:8">
      <c r="A188" t="s">
        <v>216</v>
      </c>
      <c r="B188" t="s">
        <v>16</v>
      </c>
      <c r="C188" t="s">
        <v>284</v>
      </c>
      <c r="D188" t="s">
        <v>91</v>
      </c>
      <c r="E188">
        <v>2115</v>
      </c>
      <c r="F188" s="2">
        <v>3.93</v>
      </c>
      <c r="G188" s="30">
        <v>31</v>
      </c>
      <c r="H188" s="2">
        <v>121.83</v>
      </c>
    </row>
    <row r="189" spans="1:8">
      <c r="A189" t="s">
        <v>216</v>
      </c>
      <c r="B189" t="s">
        <v>16</v>
      </c>
      <c r="C189" t="s">
        <v>284</v>
      </c>
      <c r="D189" t="s">
        <v>203</v>
      </c>
      <c r="E189">
        <v>2301</v>
      </c>
      <c r="F189" s="2">
        <v>3.68</v>
      </c>
      <c r="G189" s="30">
        <v>3</v>
      </c>
      <c r="H189" s="2">
        <v>11.040000000000001</v>
      </c>
    </row>
    <row r="190" spans="1:8">
      <c r="A190" t="s">
        <v>216</v>
      </c>
      <c r="B190" t="s">
        <v>16</v>
      </c>
      <c r="C190" t="s">
        <v>284</v>
      </c>
      <c r="D190" t="s">
        <v>190</v>
      </c>
      <c r="E190">
        <v>2308</v>
      </c>
      <c r="F190" s="2">
        <v>3.31</v>
      </c>
      <c r="G190" s="30">
        <v>6</v>
      </c>
      <c r="H190" s="2">
        <v>19.86</v>
      </c>
    </row>
    <row r="191" spans="1:8">
      <c r="A191" t="s">
        <v>216</v>
      </c>
      <c r="B191" t="s">
        <v>16</v>
      </c>
      <c r="C191" t="s">
        <v>284</v>
      </c>
      <c r="D191" t="s">
        <v>204</v>
      </c>
      <c r="E191">
        <v>2307</v>
      </c>
      <c r="F191" s="2">
        <v>4.2</v>
      </c>
      <c r="G191" s="30">
        <v>7</v>
      </c>
      <c r="H191" s="2">
        <v>29.400000000000002</v>
      </c>
    </row>
    <row r="192" spans="1:8">
      <c r="A192" t="s">
        <v>216</v>
      </c>
      <c r="B192" t="s">
        <v>16</v>
      </c>
      <c r="C192" t="s">
        <v>284</v>
      </c>
      <c r="D192" t="s">
        <v>104</v>
      </c>
      <c r="E192">
        <v>2112</v>
      </c>
      <c r="F192" s="2">
        <v>0.81</v>
      </c>
      <c r="G192" s="30">
        <v>25</v>
      </c>
      <c r="H192" s="2">
        <v>20.25</v>
      </c>
    </row>
    <row r="193" spans="1:8">
      <c r="A193" t="s">
        <v>216</v>
      </c>
      <c r="B193" t="s">
        <v>16</v>
      </c>
      <c r="C193" t="s">
        <v>284</v>
      </c>
      <c r="D193" t="s">
        <v>191</v>
      </c>
      <c r="E193">
        <v>2309</v>
      </c>
      <c r="F193" s="2">
        <v>0.8</v>
      </c>
      <c r="G193" s="30">
        <v>37</v>
      </c>
      <c r="H193" s="2">
        <v>29.6</v>
      </c>
    </row>
    <row r="194" spans="1:8">
      <c r="A194" t="s">
        <v>216</v>
      </c>
      <c r="B194" t="s">
        <v>16</v>
      </c>
      <c r="C194" t="s">
        <v>284</v>
      </c>
      <c r="D194" t="s">
        <v>115</v>
      </c>
      <c r="E194">
        <v>2124</v>
      </c>
      <c r="F194" s="2">
        <v>1.08</v>
      </c>
      <c r="G194" s="30">
        <v>53</v>
      </c>
      <c r="H194" s="2">
        <v>57.24</v>
      </c>
    </row>
    <row r="195" spans="1:8">
      <c r="A195" t="s">
        <v>216</v>
      </c>
      <c r="B195" t="s">
        <v>16</v>
      </c>
      <c r="C195" t="s">
        <v>284</v>
      </c>
      <c r="D195" t="s">
        <v>192</v>
      </c>
      <c r="E195">
        <v>2302</v>
      </c>
      <c r="F195" s="2">
        <v>3.46</v>
      </c>
      <c r="G195" s="30">
        <v>74</v>
      </c>
      <c r="H195" s="2">
        <v>256.04000000000002</v>
      </c>
    </row>
    <row r="196" spans="1:8">
      <c r="A196" t="s">
        <v>216</v>
      </c>
      <c r="B196" t="s">
        <v>16</v>
      </c>
      <c r="C196" t="s">
        <v>284</v>
      </c>
      <c r="D196" t="s">
        <v>193</v>
      </c>
      <c r="E196">
        <v>2306</v>
      </c>
      <c r="F196" s="2">
        <v>1.92</v>
      </c>
      <c r="G196" s="30">
        <v>79</v>
      </c>
      <c r="H196" s="2">
        <v>151.68</v>
      </c>
    </row>
    <row r="197" spans="1:8">
      <c r="A197" t="s">
        <v>216</v>
      </c>
      <c r="B197" t="s">
        <v>16</v>
      </c>
      <c r="C197" t="s">
        <v>284</v>
      </c>
      <c r="D197" t="s">
        <v>194</v>
      </c>
      <c r="E197">
        <v>2305</v>
      </c>
      <c r="F197" s="2">
        <v>1.73</v>
      </c>
      <c r="G197" s="30">
        <v>53</v>
      </c>
      <c r="H197" s="2">
        <v>91.69</v>
      </c>
    </row>
    <row r="198" spans="1:8">
      <c r="A198" t="s">
        <v>216</v>
      </c>
      <c r="B198" t="s">
        <v>16</v>
      </c>
      <c r="C198" t="s">
        <v>284</v>
      </c>
      <c r="D198" t="s">
        <v>195</v>
      </c>
      <c r="E198">
        <v>2303</v>
      </c>
      <c r="F198" s="2">
        <v>2.58</v>
      </c>
      <c r="G198" s="30">
        <v>58</v>
      </c>
      <c r="H198" s="2">
        <v>149.64000000000001</v>
      </c>
    </row>
    <row r="199" spans="1:8">
      <c r="A199" t="s">
        <v>216</v>
      </c>
      <c r="B199" t="s">
        <v>16</v>
      </c>
      <c r="C199" t="s">
        <v>284</v>
      </c>
      <c r="D199" t="s">
        <v>196</v>
      </c>
      <c r="E199">
        <v>2304</v>
      </c>
      <c r="F199" s="2">
        <v>1.69</v>
      </c>
      <c r="G199" s="30">
        <v>36</v>
      </c>
      <c r="H199" s="2">
        <v>60.839999999999996</v>
      </c>
    </row>
    <row r="200" spans="1:8">
      <c r="A200" t="s">
        <v>216</v>
      </c>
      <c r="B200" t="s">
        <v>16</v>
      </c>
      <c r="C200" t="s">
        <v>284</v>
      </c>
      <c r="D200" t="s">
        <v>127</v>
      </c>
      <c r="E200">
        <v>2114</v>
      </c>
      <c r="F200" s="2">
        <v>3.19</v>
      </c>
      <c r="G200" s="30">
        <v>10</v>
      </c>
      <c r="H200" s="2">
        <v>31.9</v>
      </c>
    </row>
    <row r="201" spans="1:8">
      <c r="A201" t="s">
        <v>216</v>
      </c>
      <c r="B201" t="s">
        <v>16</v>
      </c>
      <c r="C201" t="s">
        <v>284</v>
      </c>
      <c r="D201" t="s">
        <v>197</v>
      </c>
      <c r="E201">
        <v>2315</v>
      </c>
      <c r="F201" s="2">
        <v>3.95</v>
      </c>
      <c r="G201" s="30">
        <v>3</v>
      </c>
      <c r="H201" s="2">
        <v>11.850000000000001</v>
      </c>
    </row>
    <row r="202" spans="1:8">
      <c r="A202" t="s">
        <v>216</v>
      </c>
      <c r="B202" t="s">
        <v>16</v>
      </c>
      <c r="C202" t="s">
        <v>284</v>
      </c>
      <c r="D202" t="s">
        <v>128</v>
      </c>
      <c r="E202">
        <v>2123</v>
      </c>
      <c r="F202" s="2">
        <v>0.78</v>
      </c>
      <c r="G202" s="30">
        <v>15</v>
      </c>
      <c r="H202" s="2">
        <v>11.700000000000001</v>
      </c>
    </row>
    <row r="203" spans="1:8">
      <c r="A203" t="s">
        <v>216</v>
      </c>
      <c r="B203" t="s">
        <v>16</v>
      </c>
      <c r="C203" t="s">
        <v>284</v>
      </c>
      <c r="D203" t="s">
        <v>129</v>
      </c>
      <c r="E203">
        <v>2122</v>
      </c>
      <c r="F203" s="2">
        <v>0.78</v>
      </c>
      <c r="G203" s="30">
        <v>47</v>
      </c>
      <c r="H203" s="2">
        <v>36.660000000000004</v>
      </c>
    </row>
    <row r="204" spans="1:8">
      <c r="A204" t="s">
        <v>216</v>
      </c>
      <c r="B204" t="s">
        <v>16</v>
      </c>
      <c r="C204" t="s">
        <v>284</v>
      </c>
      <c r="D204" t="s">
        <v>199</v>
      </c>
      <c r="E204">
        <v>2310</v>
      </c>
      <c r="F204" s="2">
        <v>1.25</v>
      </c>
      <c r="G204" s="30">
        <v>1</v>
      </c>
      <c r="H204" s="2">
        <v>1.25</v>
      </c>
    </row>
    <row r="205" spans="1:8">
      <c r="A205" t="s">
        <v>216</v>
      </c>
      <c r="B205" t="s">
        <v>16</v>
      </c>
      <c r="C205" t="s">
        <v>284</v>
      </c>
      <c r="D205" t="s">
        <v>148</v>
      </c>
      <c r="E205">
        <v>2119</v>
      </c>
      <c r="F205" s="2">
        <v>1</v>
      </c>
      <c r="G205" s="30">
        <v>33</v>
      </c>
      <c r="H205" s="2">
        <v>33</v>
      </c>
    </row>
    <row r="206" spans="1:8">
      <c r="A206" t="s">
        <v>216</v>
      </c>
      <c r="B206" t="s">
        <v>16</v>
      </c>
      <c r="C206" t="s">
        <v>284</v>
      </c>
      <c r="D206" t="s">
        <v>150</v>
      </c>
      <c r="E206">
        <v>2118</v>
      </c>
      <c r="F206" s="2">
        <v>0.68</v>
      </c>
      <c r="G206" s="30">
        <v>30</v>
      </c>
      <c r="H206" s="2">
        <v>20.400000000000002</v>
      </c>
    </row>
    <row r="207" spans="1:8">
      <c r="A207" t="s">
        <v>216</v>
      </c>
      <c r="B207" t="s">
        <v>16</v>
      </c>
      <c r="C207" t="s">
        <v>284</v>
      </c>
      <c r="D207" t="s">
        <v>151</v>
      </c>
      <c r="E207">
        <v>2113</v>
      </c>
      <c r="F207" s="2">
        <v>3.95</v>
      </c>
      <c r="G207" s="30">
        <v>25</v>
      </c>
      <c r="H207" s="2">
        <v>98.75</v>
      </c>
    </row>
    <row r="208" spans="1:8">
      <c r="A208" t="s">
        <v>216</v>
      </c>
      <c r="B208" t="s">
        <v>16</v>
      </c>
      <c r="C208" t="s">
        <v>284</v>
      </c>
      <c r="D208" t="s">
        <v>322</v>
      </c>
      <c r="E208">
        <v>2368</v>
      </c>
      <c r="F208" s="2">
        <v>2.5499999999999998</v>
      </c>
      <c r="G208" s="30">
        <v>6</v>
      </c>
      <c r="H208" s="2">
        <v>15.299999999999999</v>
      </c>
    </row>
    <row r="209" spans="1:8">
      <c r="A209" t="s">
        <v>216</v>
      </c>
      <c r="B209" t="s">
        <v>16</v>
      </c>
      <c r="C209" t="s">
        <v>284</v>
      </c>
      <c r="D209" t="s">
        <v>305</v>
      </c>
      <c r="E209">
        <v>2121</v>
      </c>
      <c r="F209" s="2">
        <v>0.99</v>
      </c>
      <c r="G209" s="30">
        <v>38</v>
      </c>
      <c r="H209" s="2">
        <v>37.619999999999997</v>
      </c>
    </row>
    <row r="210" spans="1:8">
      <c r="A210" t="s">
        <v>216</v>
      </c>
      <c r="B210" t="s">
        <v>213</v>
      </c>
      <c r="C210" t="s">
        <v>177</v>
      </c>
      <c r="D210" t="s">
        <v>256</v>
      </c>
      <c r="E210">
        <v>2344</v>
      </c>
      <c r="F210" s="2">
        <v>4</v>
      </c>
      <c r="G210" s="30">
        <v>4</v>
      </c>
      <c r="H210" s="2">
        <v>16</v>
      </c>
    </row>
    <row r="211" spans="1:8">
      <c r="A211" t="s">
        <v>216</v>
      </c>
      <c r="B211" t="s">
        <v>213</v>
      </c>
      <c r="C211" t="s">
        <v>179</v>
      </c>
      <c r="D211" t="s">
        <v>354</v>
      </c>
      <c r="E211">
        <v>2378</v>
      </c>
      <c r="F211" s="2">
        <v>0.33</v>
      </c>
      <c r="G211" s="30">
        <v>102</v>
      </c>
      <c r="H211" s="2">
        <v>33.660000000000004</v>
      </c>
    </row>
    <row r="212" spans="1:8">
      <c r="A212" t="s">
        <v>216</v>
      </c>
      <c r="B212" t="s">
        <v>213</v>
      </c>
      <c r="C212" t="s">
        <v>284</v>
      </c>
      <c r="D212" t="s">
        <v>300</v>
      </c>
      <c r="E212">
        <v>2357</v>
      </c>
      <c r="F212" s="2">
        <v>1.23</v>
      </c>
      <c r="G212" s="30">
        <v>48</v>
      </c>
      <c r="H212" s="2">
        <v>59.04</v>
      </c>
    </row>
    <row r="213" spans="1:8">
      <c r="A213" t="s">
        <v>216</v>
      </c>
      <c r="B213" t="s">
        <v>213</v>
      </c>
      <c r="C213" t="s">
        <v>284</v>
      </c>
      <c r="D213" t="s">
        <v>301</v>
      </c>
      <c r="E213">
        <v>2358</v>
      </c>
      <c r="F213" s="2">
        <v>1.22</v>
      </c>
      <c r="G213" s="30">
        <v>51</v>
      </c>
      <c r="H213" s="2">
        <v>62.22</v>
      </c>
    </row>
    <row r="214" spans="1:8">
      <c r="A214" t="s">
        <v>216</v>
      </c>
      <c r="B214" t="s">
        <v>213</v>
      </c>
      <c r="C214" t="s">
        <v>284</v>
      </c>
      <c r="D214" t="s">
        <v>302</v>
      </c>
      <c r="E214">
        <v>2359</v>
      </c>
      <c r="F214" s="2">
        <v>1.22</v>
      </c>
      <c r="G214" s="30">
        <v>46</v>
      </c>
      <c r="H214" s="2">
        <v>56.12</v>
      </c>
    </row>
    <row r="215" spans="1:8">
      <c r="A215" t="s">
        <v>216</v>
      </c>
      <c r="B215" t="s">
        <v>213</v>
      </c>
      <c r="C215" t="s">
        <v>284</v>
      </c>
      <c r="D215" t="s">
        <v>303</v>
      </c>
      <c r="E215">
        <v>2361</v>
      </c>
      <c r="F215" s="2">
        <v>1.83</v>
      </c>
      <c r="G215" s="30">
        <v>46</v>
      </c>
      <c r="H215" s="2">
        <v>84.18</v>
      </c>
    </row>
    <row r="216" spans="1:8">
      <c r="A216" t="s">
        <v>216</v>
      </c>
      <c r="B216" t="s">
        <v>213</v>
      </c>
      <c r="C216" t="s">
        <v>284</v>
      </c>
      <c r="D216" t="s">
        <v>351</v>
      </c>
      <c r="E216">
        <v>2376</v>
      </c>
      <c r="F216" s="2">
        <v>1.73</v>
      </c>
      <c r="G216" s="30">
        <v>47</v>
      </c>
      <c r="H216" s="2">
        <v>81.31</v>
      </c>
    </row>
    <row r="217" spans="1:8">
      <c r="A217" t="s">
        <v>216</v>
      </c>
      <c r="B217" t="s">
        <v>213</v>
      </c>
      <c r="C217" t="s">
        <v>284</v>
      </c>
      <c r="D217" t="s">
        <v>349</v>
      </c>
      <c r="E217">
        <v>2377</v>
      </c>
      <c r="F217" s="2">
        <v>1.71</v>
      </c>
      <c r="G217" s="30">
        <v>57</v>
      </c>
      <c r="H217" s="2">
        <v>97.47</v>
      </c>
    </row>
    <row r="218" spans="1:8">
      <c r="A218" t="s">
        <v>216</v>
      </c>
      <c r="B218" t="s">
        <v>213</v>
      </c>
      <c r="C218" t="s">
        <v>284</v>
      </c>
      <c r="D218" t="s">
        <v>355</v>
      </c>
      <c r="E218">
        <v>2379</v>
      </c>
      <c r="F218" s="2">
        <v>0.72</v>
      </c>
      <c r="G218" s="30">
        <v>21</v>
      </c>
      <c r="H218" s="2">
        <v>15.12</v>
      </c>
    </row>
    <row r="219" spans="1:8">
      <c r="A219" t="s">
        <v>216</v>
      </c>
      <c r="B219" t="s">
        <v>213</v>
      </c>
      <c r="C219" t="s">
        <v>284</v>
      </c>
      <c r="D219" t="s">
        <v>356</v>
      </c>
      <c r="E219">
        <v>2380</v>
      </c>
      <c r="F219" s="2">
        <v>0.71</v>
      </c>
      <c r="G219" s="30">
        <v>21</v>
      </c>
      <c r="H219" s="2">
        <v>14.91</v>
      </c>
    </row>
    <row r="220" spans="1:8">
      <c r="A220" t="s">
        <v>216</v>
      </c>
      <c r="B220" t="s">
        <v>213</v>
      </c>
      <c r="C220" t="s">
        <v>284</v>
      </c>
      <c r="D220" t="s">
        <v>350</v>
      </c>
      <c r="E220">
        <v>2375</v>
      </c>
      <c r="F220" s="2">
        <v>1.8</v>
      </c>
      <c r="G220" s="30">
        <v>52</v>
      </c>
      <c r="H220" s="2">
        <v>93.600000000000009</v>
      </c>
    </row>
    <row r="221" spans="1:8">
      <c r="A221" t="s">
        <v>216</v>
      </c>
      <c r="B221" t="s">
        <v>213</v>
      </c>
      <c r="C221" t="s">
        <v>284</v>
      </c>
      <c r="D221" t="s">
        <v>401</v>
      </c>
      <c r="E221">
        <v>2381</v>
      </c>
      <c r="F221" s="2">
        <v>3.94</v>
      </c>
      <c r="G221" s="30">
        <v>6</v>
      </c>
      <c r="H221" s="2">
        <v>23.64</v>
      </c>
    </row>
    <row r="222" spans="1:8">
      <c r="A222" t="s">
        <v>216</v>
      </c>
      <c r="B222" t="s">
        <v>213</v>
      </c>
      <c r="C222" t="s">
        <v>284</v>
      </c>
      <c r="D222" t="s">
        <v>402</v>
      </c>
      <c r="E222">
        <v>2382</v>
      </c>
      <c r="F222" s="2">
        <v>4.01</v>
      </c>
      <c r="G222" s="30">
        <v>5</v>
      </c>
      <c r="H222" s="2">
        <v>20.049999999999997</v>
      </c>
    </row>
    <row r="223" spans="1:8">
      <c r="A223" s="29" t="s">
        <v>242</v>
      </c>
      <c r="B223" s="29"/>
      <c r="C223" s="29"/>
      <c r="D223" s="29"/>
      <c r="E223" s="29"/>
      <c r="F223" s="29"/>
      <c r="G223" s="29"/>
      <c r="H223" s="31">
        <v>11026.111500000005</v>
      </c>
    </row>
    <row r="224" spans="1:8">
      <c r="C224"/>
      <c r="D224"/>
      <c r="E224"/>
      <c r="F224"/>
      <c r="G224"/>
    </row>
    <row r="225" customFormat="1"/>
    <row r="226" customFormat="1"/>
    <row r="227" customFormat="1"/>
    <row r="228" customFormat="1"/>
    <row r="229" customFormat="1"/>
    <row r="230" customFormat="1"/>
    <row r="231" customFormat="1"/>
    <row r="232" customFormat="1"/>
    <row r="233" customFormat="1"/>
    <row r="234" customFormat="1"/>
    <row r="235" customFormat="1"/>
    <row r="236" customFormat="1"/>
    <row r="237" customFormat="1"/>
    <row r="238" customFormat="1"/>
    <row r="239" customFormat="1"/>
    <row r="240" customFormat="1"/>
    <row r="241" customFormat="1"/>
    <row r="242" customFormat="1"/>
    <row r="243" customFormat="1"/>
    <row r="244" customFormat="1"/>
    <row r="245" customFormat="1"/>
    <row r="246" customFormat="1"/>
    <row r="247" customFormat="1"/>
    <row r="248" customFormat="1"/>
    <row r="249" customFormat="1"/>
    <row r="250" customFormat="1"/>
    <row r="251" customFormat="1"/>
    <row r="252" customFormat="1"/>
    <row r="253" customFormat="1"/>
    <row r="254" customFormat="1"/>
    <row r="255" customFormat="1"/>
    <row r="256" customFormat="1"/>
    <row r="257" customFormat="1"/>
    <row r="258" customFormat="1"/>
    <row r="259" customFormat="1"/>
    <row r="260" customFormat="1"/>
    <row r="261" customFormat="1"/>
    <row r="262" customFormat="1"/>
    <row r="263" customFormat="1"/>
    <row r="264" customFormat="1"/>
    <row r="265" customFormat="1"/>
    <row r="266" customFormat="1"/>
    <row r="267" customFormat="1"/>
    <row r="268" customFormat="1"/>
    <row r="269" customFormat="1"/>
    <row r="270" customFormat="1"/>
    <row r="271" customFormat="1"/>
    <row r="272" customFormat="1"/>
    <row r="273" customFormat="1"/>
    <row r="274" customFormat="1"/>
    <row r="275" customFormat="1"/>
    <row r="276" customFormat="1"/>
    <row r="277" customFormat="1"/>
    <row r="278" customFormat="1"/>
    <row r="279" customFormat="1"/>
    <row r="280" customFormat="1"/>
    <row r="281" customFormat="1"/>
    <row r="282" customFormat="1"/>
    <row r="283" customFormat="1"/>
    <row r="284" customFormat="1"/>
    <row r="285" customFormat="1"/>
    <row r="286" customFormat="1"/>
    <row r="287" customFormat="1"/>
    <row r="288" customFormat="1"/>
    <row r="289" customFormat="1"/>
    <row r="290" customFormat="1"/>
    <row r="291" customFormat="1"/>
    <row r="292" customFormat="1"/>
    <row r="293" customFormat="1"/>
    <row r="294" customFormat="1"/>
    <row r="295" customFormat="1"/>
    <row r="296" customFormat="1"/>
    <row r="297" customFormat="1"/>
    <row r="298" customFormat="1"/>
    <row r="299" customFormat="1"/>
    <row r="300" customFormat="1"/>
    <row r="301" customFormat="1"/>
    <row r="302" customFormat="1"/>
    <row r="303" customFormat="1"/>
    <row r="304" customFormat="1"/>
    <row r="305" customFormat="1"/>
    <row r="306" customFormat="1"/>
    <row r="307" customFormat="1"/>
    <row r="308" customFormat="1"/>
    <row r="309" customFormat="1"/>
    <row r="310" customFormat="1"/>
    <row r="311" customFormat="1"/>
    <row r="312" customFormat="1"/>
    <row r="313" customFormat="1"/>
    <row r="314" customFormat="1"/>
    <row r="315" customFormat="1"/>
    <row r="316" customFormat="1"/>
    <row r="317" customFormat="1"/>
    <row r="318" customFormat="1"/>
    <row r="319" customFormat="1"/>
    <row r="320" customFormat="1"/>
    <row r="321" customFormat="1"/>
    <row r="322" customFormat="1"/>
    <row r="323" customFormat="1"/>
    <row r="324" customFormat="1"/>
    <row r="325" customFormat="1"/>
    <row r="326" customFormat="1"/>
    <row r="327" customFormat="1"/>
    <row r="328" customFormat="1"/>
    <row r="329" customFormat="1"/>
    <row r="330" customFormat="1"/>
    <row r="331" customFormat="1"/>
    <row r="332" customFormat="1"/>
    <row r="333" customFormat="1"/>
    <row r="334" customFormat="1"/>
    <row r="335" customFormat="1"/>
    <row r="336" customFormat="1"/>
    <row r="337" customFormat="1"/>
    <row r="338" customFormat="1"/>
    <row r="339" customFormat="1"/>
    <row r="340" customFormat="1"/>
    <row r="341" customFormat="1"/>
    <row r="342" customFormat="1"/>
    <row r="343" customFormat="1"/>
    <row r="344" customFormat="1"/>
    <row r="345" customFormat="1"/>
    <row r="346" customFormat="1"/>
    <row r="347" customFormat="1"/>
    <row r="348" customFormat="1"/>
    <row r="349" customFormat="1"/>
    <row r="350" customFormat="1"/>
    <row r="351" customFormat="1"/>
    <row r="352" customFormat="1"/>
    <row r="353" customFormat="1"/>
    <row r="354" customFormat="1"/>
    <row r="355" customFormat="1"/>
    <row r="356" customFormat="1"/>
    <row r="357" customFormat="1"/>
    <row r="358" customFormat="1"/>
    <row r="359" customFormat="1"/>
    <row r="360" customFormat="1"/>
    <row r="361" customFormat="1"/>
    <row r="362" customFormat="1"/>
    <row r="363" customFormat="1"/>
    <row r="364" customFormat="1"/>
    <row r="365" customFormat="1"/>
    <row r="366" customFormat="1"/>
    <row r="367" customFormat="1"/>
    <row r="368" customFormat="1"/>
    <row r="369" customFormat="1"/>
    <row r="370" customFormat="1"/>
    <row r="371" customFormat="1"/>
    <row r="372" customFormat="1"/>
    <row r="373" customFormat="1"/>
    <row r="374" customFormat="1"/>
    <row r="375" customFormat="1"/>
    <row r="376" customFormat="1"/>
    <row r="377" customFormat="1"/>
    <row r="378" customFormat="1"/>
    <row r="379" customFormat="1"/>
    <row r="380" customFormat="1"/>
    <row r="381" customFormat="1"/>
    <row r="382" customFormat="1"/>
    <row r="383" customFormat="1"/>
    <row r="384" customFormat="1"/>
    <row r="385" customFormat="1"/>
    <row r="386" customFormat="1"/>
    <row r="387" customFormat="1"/>
    <row r="388" customFormat="1"/>
    <row r="389" customFormat="1"/>
    <row r="390" customFormat="1"/>
    <row r="391" customFormat="1"/>
    <row r="392" customFormat="1"/>
    <row r="393" customFormat="1"/>
    <row r="394" customFormat="1"/>
    <row r="395" customFormat="1"/>
    <row r="396" customFormat="1"/>
    <row r="397" customFormat="1"/>
    <row r="398" customFormat="1"/>
    <row r="399" customFormat="1"/>
    <row r="400" customFormat="1"/>
    <row r="401" customFormat="1"/>
    <row r="402" customFormat="1"/>
    <row r="403" customFormat="1"/>
    <row r="404" customFormat="1"/>
    <row r="405" customFormat="1"/>
    <row r="406" customFormat="1"/>
    <row r="407" customFormat="1"/>
    <row r="408" customFormat="1"/>
    <row r="409" customFormat="1"/>
    <row r="410" customFormat="1"/>
    <row r="411" customFormat="1"/>
    <row r="412" customFormat="1"/>
    <row r="413" customFormat="1"/>
    <row r="414" customFormat="1"/>
    <row r="415" customFormat="1"/>
    <row r="416" customFormat="1"/>
    <row r="417" customFormat="1"/>
    <row r="418" customFormat="1"/>
    <row r="419" customFormat="1"/>
    <row r="420" customFormat="1"/>
    <row r="421" customFormat="1"/>
    <row r="422" customFormat="1"/>
    <row r="423" customFormat="1"/>
    <row r="424" customFormat="1"/>
    <row r="425" customFormat="1"/>
    <row r="426" customFormat="1"/>
    <row r="427" customFormat="1"/>
    <row r="428" customFormat="1"/>
    <row r="429" customFormat="1"/>
    <row r="430" customFormat="1"/>
    <row r="431" customFormat="1"/>
    <row r="432" customFormat="1"/>
    <row r="433" customFormat="1"/>
    <row r="434" customFormat="1"/>
    <row r="435" customFormat="1"/>
    <row r="436" customFormat="1"/>
    <row r="437" customFormat="1"/>
    <row r="438" customFormat="1"/>
    <row r="439" customFormat="1"/>
    <row r="440" customFormat="1"/>
    <row r="441" customFormat="1"/>
    <row r="442" customFormat="1"/>
    <row r="443" customFormat="1"/>
    <row r="444" customFormat="1"/>
    <row r="445" customFormat="1"/>
    <row r="446" customFormat="1"/>
    <row r="447" customFormat="1"/>
    <row r="448" customFormat="1"/>
    <row r="449" customFormat="1"/>
    <row r="450" customFormat="1"/>
    <row r="451" customFormat="1"/>
    <row r="452" customFormat="1"/>
    <row r="453" customFormat="1"/>
    <row r="454" customFormat="1"/>
    <row r="455" customFormat="1"/>
    <row r="456" customFormat="1"/>
    <row r="457" customFormat="1"/>
    <row r="458" customFormat="1"/>
    <row r="459" customFormat="1"/>
    <row r="460" customFormat="1"/>
    <row r="461" customFormat="1"/>
    <row r="462" customFormat="1"/>
    <row r="463" customFormat="1"/>
    <row r="464" customFormat="1"/>
    <row r="465" customFormat="1"/>
    <row r="466" customFormat="1"/>
    <row r="467" customFormat="1"/>
    <row r="468" customFormat="1"/>
    <row r="469" customFormat="1"/>
    <row r="470" customFormat="1"/>
    <row r="471" customFormat="1"/>
    <row r="472" customFormat="1"/>
    <row r="473" customFormat="1"/>
    <row r="474" customFormat="1"/>
    <row r="475" customFormat="1"/>
    <row r="476" customFormat="1"/>
    <row r="477" customFormat="1"/>
    <row r="478" customFormat="1"/>
    <row r="479" customFormat="1"/>
    <row r="480" customFormat="1"/>
    <row r="481" customFormat="1"/>
    <row r="482" customFormat="1"/>
    <row r="483" customFormat="1"/>
    <row r="484" customFormat="1"/>
    <row r="485" customFormat="1"/>
    <row r="486" customFormat="1"/>
    <row r="487" customFormat="1"/>
    <row r="488" customFormat="1"/>
    <row r="489" customFormat="1"/>
    <row r="490" customFormat="1"/>
    <row r="491" customFormat="1"/>
    <row r="492" customFormat="1"/>
    <row r="493" customFormat="1"/>
    <row r="494" customFormat="1"/>
    <row r="495" customFormat="1"/>
    <row r="496" customFormat="1"/>
    <row r="497" customFormat="1"/>
    <row r="498" customFormat="1"/>
    <row r="499" customFormat="1"/>
    <row r="500" customFormat="1"/>
    <row r="501" customFormat="1"/>
    <row r="502" customFormat="1"/>
    <row r="503" customFormat="1"/>
    <row r="504" customFormat="1"/>
    <row r="505" customFormat="1"/>
    <row r="506" customFormat="1"/>
    <row r="507" customFormat="1"/>
    <row r="508" customFormat="1"/>
    <row r="509" customFormat="1"/>
    <row r="510" customFormat="1"/>
    <row r="511" customFormat="1"/>
    <row r="512" customFormat="1"/>
    <row r="513" customFormat="1"/>
    <row r="514" customFormat="1"/>
    <row r="515" customFormat="1"/>
    <row r="516" customFormat="1"/>
    <row r="517" customFormat="1"/>
    <row r="518" customFormat="1"/>
    <row r="519" customFormat="1"/>
    <row r="520" customFormat="1"/>
    <row r="521" customFormat="1"/>
    <row r="522" customFormat="1"/>
    <row r="523" customFormat="1"/>
    <row r="524" customFormat="1"/>
    <row r="525" customFormat="1"/>
    <row r="526" customFormat="1"/>
    <row r="527" customFormat="1"/>
    <row r="528" customFormat="1"/>
    <row r="529" spans="5:5" customFormat="1"/>
    <row r="530" spans="5:5" customFormat="1"/>
    <row r="531" spans="5:5" customFormat="1"/>
    <row r="532" spans="5:5" customFormat="1"/>
    <row r="533" spans="5:5" customFormat="1"/>
    <row r="534" spans="5:5" customFormat="1"/>
    <row r="535" spans="5:5" customFormat="1"/>
    <row r="536" spans="5:5" customFormat="1">
      <c r="E536" s="1"/>
    </row>
    <row r="537" spans="5:5" customFormat="1">
      <c r="E537" s="1"/>
    </row>
    <row r="538" spans="5:5" customFormat="1">
      <c r="E538" s="1"/>
    </row>
    <row r="539" spans="5:5" customFormat="1">
      <c r="E539" s="1"/>
    </row>
    <row r="540" spans="5:5" customFormat="1">
      <c r="E540" s="1"/>
    </row>
    <row r="541" spans="5:5" customFormat="1">
      <c r="E541" s="1"/>
    </row>
    <row r="542" spans="5:5" customFormat="1">
      <c r="E542" s="1"/>
    </row>
    <row r="543" spans="5:5" customFormat="1">
      <c r="E543" s="1"/>
    </row>
    <row r="544" spans="5:5" customFormat="1">
      <c r="E544" s="1"/>
    </row>
    <row r="545" spans="5:5" customFormat="1">
      <c r="E545" s="1"/>
    </row>
    <row r="546" spans="5:5" customFormat="1">
      <c r="E546" s="1"/>
    </row>
    <row r="547" spans="5:5" customFormat="1">
      <c r="E547" s="1"/>
    </row>
    <row r="548" spans="5:5" customFormat="1">
      <c r="E548" s="1"/>
    </row>
    <row r="549" spans="5:5" customFormat="1">
      <c r="E549" s="1"/>
    </row>
    <row r="550" spans="5:5" customFormat="1">
      <c r="E550" s="1"/>
    </row>
    <row r="551" spans="5:5" customFormat="1">
      <c r="E551" s="1"/>
    </row>
    <row r="552" spans="5:5" customFormat="1">
      <c r="E552" s="1"/>
    </row>
    <row r="553" spans="5:5" customFormat="1">
      <c r="E553" s="1"/>
    </row>
    <row r="554" spans="5:5" customFormat="1">
      <c r="E554" s="1"/>
    </row>
    <row r="555" spans="5:5" customFormat="1">
      <c r="E555" s="1"/>
    </row>
    <row r="556" spans="5:5" customFormat="1">
      <c r="E556" s="1"/>
    </row>
    <row r="557" spans="5:5" customFormat="1">
      <c r="E557" s="1"/>
    </row>
    <row r="558" spans="5:5" customFormat="1">
      <c r="E558" s="1"/>
    </row>
    <row r="559" spans="5:5" customFormat="1">
      <c r="E559" s="1"/>
    </row>
    <row r="560" spans="5:5" customFormat="1">
      <c r="E560" s="1"/>
    </row>
    <row r="561" spans="5:5" customFormat="1">
      <c r="E561" s="1"/>
    </row>
    <row r="562" spans="5:5" customFormat="1">
      <c r="E562" s="1"/>
    </row>
    <row r="563" spans="5:5" customFormat="1">
      <c r="E563" s="1"/>
    </row>
    <row r="564" spans="5:5" customFormat="1">
      <c r="E564" s="1"/>
    </row>
    <row r="565" spans="5:5" customFormat="1">
      <c r="E565" s="1"/>
    </row>
    <row r="566" spans="5:5" customFormat="1">
      <c r="E566" s="1"/>
    </row>
    <row r="567" spans="5:5" customFormat="1">
      <c r="E567" s="1"/>
    </row>
    <row r="568" spans="5:5" customFormat="1">
      <c r="E568" s="1"/>
    </row>
    <row r="569" spans="5:5" customFormat="1">
      <c r="E569" s="1"/>
    </row>
    <row r="570" spans="5:5" customFormat="1">
      <c r="E570" s="1"/>
    </row>
    <row r="571" spans="5:5" customFormat="1">
      <c r="E571" s="1"/>
    </row>
    <row r="572" spans="5:5" customFormat="1">
      <c r="E572" s="1"/>
    </row>
    <row r="573" spans="5:5" customFormat="1">
      <c r="E573" s="1"/>
    </row>
    <row r="574" spans="5:5" customFormat="1">
      <c r="E574" s="1"/>
    </row>
    <row r="575" spans="5:5" customFormat="1">
      <c r="E575" s="1"/>
    </row>
    <row r="576" spans="5:5" customFormat="1">
      <c r="E576" s="1"/>
    </row>
    <row r="577" spans="5:5" customFormat="1">
      <c r="E577" s="1"/>
    </row>
    <row r="578" spans="5:5" customFormat="1">
      <c r="E578" s="1"/>
    </row>
    <row r="579" spans="5:5" customFormat="1">
      <c r="E579" s="1"/>
    </row>
    <row r="580" spans="5:5" customFormat="1">
      <c r="E580" s="1"/>
    </row>
    <row r="581" spans="5:5" customFormat="1">
      <c r="E581" s="1"/>
    </row>
    <row r="582" spans="5:5" customFormat="1">
      <c r="E582" s="1"/>
    </row>
    <row r="583" spans="5:5" customFormat="1">
      <c r="E583" s="1"/>
    </row>
    <row r="584" spans="5:5" customFormat="1">
      <c r="E584" s="1"/>
    </row>
    <row r="585" spans="5:5" customFormat="1">
      <c r="E585" s="1"/>
    </row>
    <row r="586" spans="5:5" customFormat="1">
      <c r="E586" s="1"/>
    </row>
    <row r="587" spans="5:5" customFormat="1">
      <c r="E587" s="1"/>
    </row>
    <row r="588" spans="5:5" customFormat="1">
      <c r="E588" s="1"/>
    </row>
    <row r="589" spans="5:5" customFormat="1">
      <c r="E589" s="1"/>
    </row>
    <row r="590" spans="5:5" customFormat="1">
      <c r="E590" s="1"/>
    </row>
    <row r="591" spans="5:5" customFormat="1">
      <c r="E591" s="1"/>
    </row>
    <row r="592" spans="5:5" customFormat="1">
      <c r="E592" s="1"/>
    </row>
    <row r="593" spans="5:5" customFormat="1">
      <c r="E593" s="1"/>
    </row>
    <row r="594" spans="5:5" customFormat="1">
      <c r="E594" s="1"/>
    </row>
    <row r="595" spans="5:5" customFormat="1">
      <c r="E595" s="1"/>
    </row>
    <row r="596" spans="5:5" customFormat="1">
      <c r="E596" s="1"/>
    </row>
    <row r="597" spans="5:5" customFormat="1">
      <c r="E597" s="1"/>
    </row>
    <row r="598" spans="5:5" customFormat="1">
      <c r="E598" s="1"/>
    </row>
    <row r="599" spans="5:5" customFormat="1">
      <c r="E599" s="1"/>
    </row>
    <row r="600" spans="5:5" customFormat="1">
      <c r="E600" s="1"/>
    </row>
    <row r="601" spans="5:5" customFormat="1">
      <c r="E601" s="1"/>
    </row>
    <row r="602" spans="5:5" customFormat="1">
      <c r="E602" s="1"/>
    </row>
    <row r="603" spans="5:5" customFormat="1">
      <c r="E603" s="1"/>
    </row>
    <row r="604" spans="5:5" customFormat="1">
      <c r="E604" s="1"/>
    </row>
    <row r="605" spans="5:5" customFormat="1">
      <c r="E605" s="1"/>
    </row>
    <row r="606" spans="5:5" customFormat="1">
      <c r="E606" s="1"/>
    </row>
    <row r="607" spans="5:5" customFormat="1">
      <c r="E607" s="1"/>
    </row>
    <row r="608" spans="5:5" customFormat="1">
      <c r="E608" s="1"/>
    </row>
    <row r="609" spans="5:5" customFormat="1">
      <c r="E609" s="1"/>
    </row>
    <row r="610" spans="5:5" customFormat="1">
      <c r="E610" s="1"/>
    </row>
    <row r="611" spans="5:5" customFormat="1">
      <c r="E611" s="1"/>
    </row>
    <row r="612" spans="5:5" customFormat="1">
      <c r="E612" s="1"/>
    </row>
    <row r="613" spans="5:5" customFormat="1">
      <c r="E613" s="1"/>
    </row>
    <row r="614" spans="5:5" customFormat="1">
      <c r="E614" s="1"/>
    </row>
    <row r="615" spans="5:5" customFormat="1">
      <c r="E615" s="1"/>
    </row>
    <row r="616" spans="5:5" customFormat="1">
      <c r="E616" s="1"/>
    </row>
    <row r="617" spans="5:5" customFormat="1">
      <c r="E617" s="1"/>
    </row>
    <row r="618" spans="5:5" customFormat="1">
      <c r="E618" s="1"/>
    </row>
    <row r="619" spans="5:5" customFormat="1">
      <c r="E619" s="1"/>
    </row>
    <row r="620" spans="5:5" customFormat="1">
      <c r="E620" s="1"/>
    </row>
    <row r="621" spans="5:5" customFormat="1">
      <c r="E621" s="1"/>
    </row>
    <row r="622" spans="5:5" customFormat="1">
      <c r="E622" s="1"/>
    </row>
    <row r="623" spans="5:5" customFormat="1">
      <c r="E623" s="1"/>
    </row>
    <row r="624" spans="5:5" customFormat="1">
      <c r="E624" s="1"/>
    </row>
    <row r="625" spans="5:5" customFormat="1">
      <c r="E625" s="1"/>
    </row>
    <row r="626" spans="5:5" customFormat="1">
      <c r="E626" s="1"/>
    </row>
    <row r="627" spans="5:5" customFormat="1">
      <c r="E627" s="1"/>
    </row>
    <row r="628" spans="5:5" customFormat="1">
      <c r="E628" s="1"/>
    </row>
    <row r="629" spans="5:5" customFormat="1">
      <c r="E629" s="1"/>
    </row>
    <row r="630" spans="5:5" customFormat="1">
      <c r="E630" s="1"/>
    </row>
    <row r="631" spans="5:5" customFormat="1">
      <c r="E631" s="1"/>
    </row>
    <row r="632" spans="5:5" customFormat="1">
      <c r="E632" s="1"/>
    </row>
    <row r="633" spans="5:5" customFormat="1">
      <c r="E633" s="1"/>
    </row>
    <row r="634" spans="5:5" customFormat="1">
      <c r="E634" s="1"/>
    </row>
    <row r="635" spans="5:5" customFormat="1">
      <c r="E635" s="1"/>
    </row>
    <row r="636" spans="5:5" customFormat="1">
      <c r="E636" s="1"/>
    </row>
    <row r="637" spans="5:5" customFormat="1">
      <c r="E637" s="1"/>
    </row>
    <row r="638" spans="5:5" customFormat="1">
      <c r="E638" s="1"/>
    </row>
    <row r="639" spans="5:5" customFormat="1">
      <c r="E639" s="1"/>
    </row>
    <row r="640" spans="5:5" customFormat="1">
      <c r="E640" s="1"/>
    </row>
    <row r="641" spans="5:5" customFormat="1">
      <c r="E641" s="1"/>
    </row>
    <row r="642" spans="5:5" customFormat="1">
      <c r="E642" s="1"/>
    </row>
    <row r="643" spans="5:5" customFormat="1">
      <c r="E643" s="1"/>
    </row>
    <row r="644" spans="5:5" customFormat="1">
      <c r="E644" s="1"/>
    </row>
    <row r="645" spans="5:5" customFormat="1">
      <c r="E645" s="1"/>
    </row>
    <row r="646" spans="5:5" customFormat="1">
      <c r="E646" s="1"/>
    </row>
    <row r="647" spans="5:5" customFormat="1">
      <c r="E647" s="1"/>
    </row>
    <row r="648" spans="5:5" customFormat="1">
      <c r="E648" s="1"/>
    </row>
    <row r="649" spans="5:5" customFormat="1">
      <c r="E649" s="1"/>
    </row>
    <row r="650" spans="5:5" customFormat="1">
      <c r="E650" s="1"/>
    </row>
    <row r="651" spans="5:5" customFormat="1">
      <c r="E651" s="1"/>
    </row>
    <row r="652" spans="5:5" customFormat="1">
      <c r="E652" s="1"/>
    </row>
    <row r="653" spans="5:5" customFormat="1">
      <c r="E653" s="1"/>
    </row>
    <row r="654" spans="5:5" customFormat="1">
      <c r="E654" s="1"/>
    </row>
    <row r="655" spans="5:5" customFormat="1">
      <c r="E655" s="1"/>
    </row>
    <row r="656" spans="5:5" customFormat="1">
      <c r="E656" s="1"/>
    </row>
    <row r="657" spans="5:5" customFormat="1">
      <c r="E657" s="1"/>
    </row>
    <row r="658" spans="5:5" customFormat="1">
      <c r="E658" s="1"/>
    </row>
    <row r="659" spans="5:5" customFormat="1">
      <c r="E659" s="1"/>
    </row>
    <row r="660" spans="5:5" customFormat="1">
      <c r="E660" s="1"/>
    </row>
    <row r="661" spans="5:5" customFormat="1">
      <c r="E661" s="1"/>
    </row>
    <row r="662" spans="5:5" customFormat="1">
      <c r="E662" s="1"/>
    </row>
    <row r="663" spans="5:5" customFormat="1">
      <c r="E663" s="1"/>
    </row>
    <row r="664" spans="5:5" customFormat="1">
      <c r="E664" s="1"/>
    </row>
    <row r="665" spans="5:5" customFormat="1">
      <c r="E665" s="1"/>
    </row>
    <row r="666" spans="5:5" customFormat="1">
      <c r="E666" s="1"/>
    </row>
    <row r="667" spans="5:5" customFormat="1">
      <c r="E667" s="1"/>
    </row>
    <row r="668" spans="5:5" customFormat="1">
      <c r="E668" s="1"/>
    </row>
    <row r="669" spans="5:5" customFormat="1">
      <c r="E669" s="1"/>
    </row>
    <row r="670" spans="5:5" customFormat="1">
      <c r="E670" s="1"/>
    </row>
    <row r="671" spans="5:5" customFormat="1">
      <c r="E671" s="1"/>
    </row>
    <row r="672" spans="5:5" customFormat="1">
      <c r="E672" s="1"/>
    </row>
    <row r="673" spans="5:5" customFormat="1">
      <c r="E673" s="1"/>
    </row>
    <row r="674" spans="5:5" customFormat="1">
      <c r="E674" s="1"/>
    </row>
    <row r="675" spans="5:5" customFormat="1">
      <c r="E675" s="1"/>
    </row>
    <row r="676" spans="5:5" customFormat="1">
      <c r="E676" s="1"/>
    </row>
    <row r="677" spans="5:5" customFormat="1">
      <c r="E677" s="1"/>
    </row>
    <row r="678" spans="5:5" customFormat="1">
      <c r="E678" s="1"/>
    </row>
    <row r="679" spans="5:5" customFormat="1">
      <c r="E679" s="1"/>
    </row>
    <row r="680" spans="5:5" customFormat="1">
      <c r="E680" s="1"/>
    </row>
    <row r="681" spans="5:5" customFormat="1">
      <c r="E681" s="1"/>
    </row>
    <row r="682" spans="5:5" customFormat="1">
      <c r="E682" s="1"/>
    </row>
    <row r="683" spans="5:5" customFormat="1">
      <c r="E683" s="1"/>
    </row>
    <row r="684" spans="5:5" customFormat="1">
      <c r="E684" s="1"/>
    </row>
    <row r="685" spans="5:5" customFormat="1">
      <c r="E685" s="1"/>
    </row>
    <row r="686" spans="5:5" customFormat="1">
      <c r="E686" s="1"/>
    </row>
    <row r="687" spans="5:5" customFormat="1">
      <c r="E687" s="1"/>
    </row>
    <row r="688" spans="5:5" customFormat="1">
      <c r="E688" s="1"/>
    </row>
    <row r="689" spans="5:5" customFormat="1">
      <c r="E689" s="1"/>
    </row>
    <row r="690" spans="5:5" customFormat="1">
      <c r="E690" s="1"/>
    </row>
    <row r="691" spans="5:5" customFormat="1">
      <c r="E691" s="1"/>
    </row>
    <row r="692" spans="5:5" customFormat="1">
      <c r="E692" s="1"/>
    </row>
    <row r="693" spans="5:5" customFormat="1">
      <c r="E693" s="1"/>
    </row>
    <row r="694" spans="5:5" customFormat="1">
      <c r="E694" s="1"/>
    </row>
    <row r="695" spans="5:5" customFormat="1">
      <c r="E695" s="1"/>
    </row>
    <row r="696" spans="5:5" customFormat="1">
      <c r="E696" s="1"/>
    </row>
    <row r="697" spans="5:5" customFormat="1">
      <c r="E697" s="1"/>
    </row>
    <row r="698" spans="5:5" customFormat="1">
      <c r="E698" s="1"/>
    </row>
    <row r="699" spans="5:5" customFormat="1">
      <c r="E699" s="1"/>
    </row>
    <row r="700" spans="5:5" customFormat="1">
      <c r="E700" s="1"/>
    </row>
    <row r="701" spans="5:5" customFormat="1">
      <c r="E701" s="1"/>
    </row>
    <row r="702" spans="5:5" customFormat="1">
      <c r="E702" s="1"/>
    </row>
    <row r="703" spans="5:5" customFormat="1">
      <c r="E703" s="1"/>
    </row>
    <row r="704" spans="5:5" customFormat="1">
      <c r="E704" s="1"/>
    </row>
    <row r="705" spans="5:5" customFormat="1">
      <c r="E705" s="1"/>
    </row>
    <row r="706" spans="5:5" customFormat="1">
      <c r="E706" s="1"/>
    </row>
    <row r="707" spans="5:5" customFormat="1">
      <c r="E707" s="1"/>
    </row>
    <row r="708" spans="5:5" customFormat="1">
      <c r="E708" s="1"/>
    </row>
    <row r="709" spans="5:5" customFormat="1">
      <c r="E709" s="1"/>
    </row>
    <row r="710" spans="5:5" customFormat="1">
      <c r="E710" s="1"/>
    </row>
    <row r="711" spans="5:5" customFormat="1">
      <c r="E711" s="1"/>
    </row>
    <row r="712" spans="5:5" customFormat="1">
      <c r="E712" s="1"/>
    </row>
    <row r="713" spans="5:5" customFormat="1">
      <c r="E713" s="1"/>
    </row>
    <row r="714" spans="5:5" customFormat="1">
      <c r="E714" s="1"/>
    </row>
    <row r="715" spans="5:5" customFormat="1">
      <c r="E715" s="1"/>
    </row>
    <row r="716" spans="5:5" customFormat="1">
      <c r="E716" s="1"/>
    </row>
    <row r="717" spans="5:5" customFormat="1">
      <c r="E717" s="1"/>
    </row>
    <row r="718" spans="5:5" customFormat="1">
      <c r="E718" s="1"/>
    </row>
    <row r="719" spans="5:5" customFormat="1">
      <c r="E719" s="1"/>
    </row>
    <row r="720" spans="5:5" customFormat="1">
      <c r="E720" s="1"/>
    </row>
    <row r="721" spans="5:5" customFormat="1">
      <c r="E721" s="1"/>
    </row>
    <row r="722" spans="5:5" customFormat="1">
      <c r="E722" s="1"/>
    </row>
    <row r="723" spans="5:5" customFormat="1">
      <c r="E723" s="1"/>
    </row>
    <row r="724" spans="5:5" customFormat="1">
      <c r="E724" s="1"/>
    </row>
    <row r="725" spans="5:5" customFormat="1">
      <c r="E725" s="1"/>
    </row>
    <row r="726" spans="5:5" customFormat="1">
      <c r="E726" s="1"/>
    </row>
    <row r="727" spans="5:5" customFormat="1">
      <c r="E727" s="1"/>
    </row>
    <row r="728" spans="5:5" customFormat="1">
      <c r="E728" s="1"/>
    </row>
    <row r="729" spans="5:5" customFormat="1">
      <c r="E729" s="1"/>
    </row>
    <row r="730" spans="5:5" customFormat="1">
      <c r="E730" s="1"/>
    </row>
    <row r="731" spans="5:5" customFormat="1">
      <c r="E731" s="1"/>
    </row>
    <row r="732" spans="5:5" customFormat="1">
      <c r="E732" s="1"/>
    </row>
    <row r="733" spans="5:5" customFormat="1">
      <c r="E733" s="1"/>
    </row>
    <row r="734" spans="5:5" customFormat="1">
      <c r="E734" s="1"/>
    </row>
    <row r="735" spans="5:5" customFormat="1">
      <c r="E735" s="1"/>
    </row>
    <row r="736" spans="5:5" customFormat="1">
      <c r="E736" s="1"/>
    </row>
    <row r="737" spans="5:5" customFormat="1">
      <c r="E737" s="1"/>
    </row>
    <row r="738" spans="5:5" customFormat="1">
      <c r="E738" s="1"/>
    </row>
    <row r="739" spans="5:5" customFormat="1">
      <c r="E739" s="1"/>
    </row>
    <row r="740" spans="5:5" customFormat="1">
      <c r="E740" s="1"/>
    </row>
    <row r="741" spans="5:5" customFormat="1">
      <c r="E741" s="1"/>
    </row>
    <row r="742" spans="5:5" customFormat="1">
      <c r="E742" s="1"/>
    </row>
    <row r="743" spans="5:5" customFormat="1">
      <c r="E743" s="1"/>
    </row>
    <row r="744" spans="5:5" customFormat="1">
      <c r="E744" s="1"/>
    </row>
    <row r="745" spans="5:5" customFormat="1">
      <c r="E745" s="1"/>
    </row>
    <row r="746" spans="5:5" customFormat="1">
      <c r="E746" s="1"/>
    </row>
    <row r="747" spans="5:5" customFormat="1">
      <c r="E747" s="1"/>
    </row>
    <row r="748" spans="5:5" customFormat="1">
      <c r="E748" s="1"/>
    </row>
    <row r="749" spans="5:5" customFormat="1">
      <c r="E749" s="1"/>
    </row>
    <row r="750" spans="5:5" customFormat="1">
      <c r="E750" s="1"/>
    </row>
    <row r="751" spans="5:5" customFormat="1">
      <c r="E751" s="1"/>
    </row>
    <row r="752" spans="5:5" customFormat="1">
      <c r="E752" s="1"/>
    </row>
    <row r="753" spans="5:5" customFormat="1">
      <c r="E753" s="1"/>
    </row>
    <row r="754" spans="5:5" customFormat="1">
      <c r="E754" s="1"/>
    </row>
    <row r="755" spans="5:5" customFormat="1">
      <c r="E755" s="1"/>
    </row>
    <row r="756" spans="5:5" customFormat="1">
      <c r="E756" s="1"/>
    </row>
    <row r="757" spans="5:5" customFormat="1">
      <c r="E757" s="1"/>
    </row>
    <row r="758" spans="5:5" customFormat="1">
      <c r="E758" s="1"/>
    </row>
    <row r="759" spans="5:5" customFormat="1">
      <c r="E759" s="1"/>
    </row>
    <row r="760" spans="5:5" customFormat="1">
      <c r="E760" s="1"/>
    </row>
    <row r="761" spans="5:5" customFormat="1">
      <c r="E761" s="1"/>
    </row>
    <row r="762" spans="5:5" customFormat="1">
      <c r="E762" s="1"/>
    </row>
    <row r="763" spans="5:5" customFormat="1">
      <c r="E763" s="1"/>
    </row>
    <row r="764" spans="5:5" customFormat="1">
      <c r="E764" s="1"/>
    </row>
    <row r="765" spans="5:5" customFormat="1">
      <c r="E765" s="1"/>
    </row>
    <row r="766" spans="5:5" customFormat="1">
      <c r="E766" s="1"/>
    </row>
    <row r="767" spans="5:5" customFormat="1">
      <c r="E767" s="1"/>
    </row>
    <row r="768" spans="5:5" customFormat="1">
      <c r="E768" s="1"/>
    </row>
    <row r="769" spans="5:5" customFormat="1">
      <c r="E769" s="1"/>
    </row>
    <row r="770" spans="5:5" customFormat="1">
      <c r="E770" s="1"/>
    </row>
    <row r="771" spans="5:5" customFormat="1">
      <c r="E771" s="1"/>
    </row>
    <row r="772" spans="5:5" customFormat="1">
      <c r="E772" s="1"/>
    </row>
    <row r="773" spans="5:5" customFormat="1">
      <c r="E773" s="1"/>
    </row>
    <row r="774" spans="5:5" customFormat="1">
      <c r="E774" s="1"/>
    </row>
    <row r="775" spans="5:5" customFormat="1">
      <c r="E775" s="1"/>
    </row>
    <row r="776" spans="5:5" customFormat="1">
      <c r="E776" s="1"/>
    </row>
    <row r="777" spans="5:5" customFormat="1">
      <c r="E777" s="1"/>
    </row>
    <row r="778" spans="5:5" customFormat="1">
      <c r="E778" s="1"/>
    </row>
    <row r="779" spans="5:5" customFormat="1">
      <c r="E779" s="1"/>
    </row>
    <row r="780" spans="5:5" customFormat="1">
      <c r="E780" s="1"/>
    </row>
    <row r="781" spans="5:5" customFormat="1">
      <c r="E781" s="1"/>
    </row>
    <row r="782" spans="5:5" customFormat="1">
      <c r="E782" s="1"/>
    </row>
    <row r="783" spans="5:5" customFormat="1">
      <c r="E783" s="1"/>
    </row>
    <row r="784" spans="5:5" customFormat="1">
      <c r="E784" s="1"/>
    </row>
    <row r="785" spans="5:5" customFormat="1">
      <c r="E785" s="1"/>
    </row>
    <row r="786" spans="5:5" customFormat="1">
      <c r="E786" s="1"/>
    </row>
    <row r="787" spans="5:5" customFormat="1">
      <c r="E787" s="1"/>
    </row>
    <row r="788" spans="5:5" customFormat="1">
      <c r="E788" s="1"/>
    </row>
    <row r="789" spans="5:5" customFormat="1">
      <c r="E789" s="1"/>
    </row>
    <row r="790" spans="5:5" customFormat="1">
      <c r="E790" s="1"/>
    </row>
    <row r="791" spans="5:5" customFormat="1">
      <c r="E791" s="1"/>
    </row>
    <row r="792" spans="5:5" customFormat="1">
      <c r="E792" s="1"/>
    </row>
    <row r="793" spans="5:5" customFormat="1">
      <c r="E793" s="1"/>
    </row>
    <row r="794" spans="5:5" customFormat="1">
      <c r="E794" s="1"/>
    </row>
    <row r="795" spans="5:5" customFormat="1">
      <c r="E795" s="1"/>
    </row>
    <row r="796" spans="5:5" customFormat="1">
      <c r="E796" s="1"/>
    </row>
    <row r="797" spans="5:5" customFormat="1">
      <c r="E797" s="1"/>
    </row>
    <row r="798" spans="5:5" customFormat="1">
      <c r="E798" s="1"/>
    </row>
    <row r="799" spans="5:5" customFormat="1">
      <c r="E799" s="1"/>
    </row>
    <row r="800" spans="5:5" customFormat="1">
      <c r="E800" s="1"/>
    </row>
    <row r="801" spans="5:5" customFormat="1">
      <c r="E801" s="1"/>
    </row>
    <row r="802" spans="5:5" customFormat="1">
      <c r="E802" s="1"/>
    </row>
    <row r="803" spans="5:5" customFormat="1">
      <c r="E803" s="1"/>
    </row>
    <row r="804" spans="5:5" customFormat="1">
      <c r="E804" s="1"/>
    </row>
    <row r="805" spans="5:5" customFormat="1">
      <c r="E805" s="1"/>
    </row>
    <row r="806" spans="5:5" customFormat="1">
      <c r="E806" s="1"/>
    </row>
    <row r="807" spans="5:5" customFormat="1">
      <c r="E807" s="1"/>
    </row>
    <row r="808" spans="5:5" customFormat="1">
      <c r="E808" s="1"/>
    </row>
    <row r="809" spans="5:5" customFormat="1">
      <c r="E809" s="1"/>
    </row>
    <row r="810" spans="5:5" customFormat="1">
      <c r="E810" s="1"/>
    </row>
    <row r="811" spans="5:5" customFormat="1">
      <c r="E811" s="1"/>
    </row>
    <row r="812" spans="5:5" customFormat="1">
      <c r="E812" s="1"/>
    </row>
    <row r="813" spans="5:5" customFormat="1">
      <c r="E813" s="1"/>
    </row>
    <row r="814" spans="5:5" customFormat="1">
      <c r="E814" s="1"/>
    </row>
    <row r="815" spans="5:5" customFormat="1">
      <c r="E815" s="1"/>
    </row>
    <row r="816" spans="5:5" customFormat="1">
      <c r="E816" s="1"/>
    </row>
    <row r="817" spans="5:5" customFormat="1">
      <c r="E817" s="1"/>
    </row>
    <row r="818" spans="5:5" customFormat="1">
      <c r="E818" s="1"/>
    </row>
    <row r="819" spans="5:5" customFormat="1">
      <c r="E819" s="1"/>
    </row>
    <row r="820" spans="5:5" customFormat="1">
      <c r="E820" s="1"/>
    </row>
    <row r="821" spans="5:5" customFormat="1">
      <c r="E821" s="1"/>
    </row>
    <row r="822" spans="5:5" customFormat="1">
      <c r="E822" s="1"/>
    </row>
    <row r="823" spans="5:5" customFormat="1">
      <c r="E823" s="1"/>
    </row>
    <row r="824" spans="5:5" customFormat="1">
      <c r="E824" s="1"/>
    </row>
    <row r="825" spans="5:5" customFormat="1">
      <c r="E825" s="1"/>
    </row>
    <row r="826" spans="5:5" customFormat="1">
      <c r="E826" s="1"/>
    </row>
    <row r="827" spans="5:5" customFormat="1">
      <c r="E827" s="1"/>
    </row>
    <row r="828" spans="5:5" customFormat="1">
      <c r="E828" s="1"/>
    </row>
    <row r="829" spans="5:5" customFormat="1">
      <c r="E829" s="1"/>
    </row>
    <row r="830" spans="5:5" customFormat="1">
      <c r="E830" s="1"/>
    </row>
    <row r="831" spans="5:5" customFormat="1">
      <c r="E831" s="1"/>
    </row>
    <row r="832" spans="5:5" customFormat="1">
      <c r="E832" s="1"/>
    </row>
    <row r="833" spans="5:5" customFormat="1">
      <c r="E833" s="1"/>
    </row>
    <row r="834" spans="5:5" customFormat="1">
      <c r="E834" s="1"/>
    </row>
    <row r="835" spans="5:5" customFormat="1">
      <c r="E835" s="1"/>
    </row>
    <row r="836" spans="5:5" customFormat="1">
      <c r="E836" s="1"/>
    </row>
    <row r="837" spans="5:5" customFormat="1">
      <c r="E837" s="1"/>
    </row>
    <row r="838" spans="5:5" customFormat="1">
      <c r="E838" s="1"/>
    </row>
    <row r="839" spans="5:5" customFormat="1">
      <c r="E839" s="1"/>
    </row>
    <row r="840" spans="5:5" customFormat="1">
      <c r="E840" s="1"/>
    </row>
    <row r="841" spans="5:5" customFormat="1">
      <c r="E841" s="1"/>
    </row>
    <row r="842" spans="5:5" customFormat="1">
      <c r="E842" s="1"/>
    </row>
    <row r="843" spans="5:5" customFormat="1">
      <c r="E843" s="1"/>
    </row>
    <row r="844" spans="5:5" customFormat="1">
      <c r="E844" s="1"/>
    </row>
    <row r="845" spans="5:5" customFormat="1">
      <c r="E845" s="1"/>
    </row>
    <row r="846" spans="5:5" customFormat="1">
      <c r="E846" s="1"/>
    </row>
    <row r="847" spans="5:5" customFormat="1">
      <c r="E847" s="1"/>
    </row>
    <row r="848" spans="5:5" customFormat="1">
      <c r="E848" s="1"/>
    </row>
    <row r="849" spans="5:5" customFormat="1">
      <c r="E849" s="1"/>
    </row>
    <row r="850" spans="5:5" customFormat="1">
      <c r="E850" s="1"/>
    </row>
    <row r="851" spans="5:5" customFormat="1">
      <c r="E851" s="1"/>
    </row>
    <row r="852" spans="5:5" customFormat="1">
      <c r="E852" s="1"/>
    </row>
    <row r="853" spans="5:5" customFormat="1">
      <c r="E853" s="1"/>
    </row>
    <row r="854" spans="5:5" customFormat="1">
      <c r="E854" s="1"/>
    </row>
    <row r="855" spans="5:5" customFormat="1">
      <c r="E855" s="1"/>
    </row>
    <row r="856" spans="5:5" customFormat="1">
      <c r="E856" s="1"/>
    </row>
    <row r="857" spans="5:5" customFormat="1">
      <c r="E857" s="1"/>
    </row>
    <row r="858" spans="5:5" customFormat="1">
      <c r="E858" s="1"/>
    </row>
    <row r="859" spans="5:5" customFormat="1">
      <c r="E859" s="1"/>
    </row>
    <row r="860" spans="5:5" customFormat="1">
      <c r="E860" s="1"/>
    </row>
    <row r="861" spans="5:5" customFormat="1">
      <c r="E861" s="1"/>
    </row>
    <row r="862" spans="5:5" customFormat="1">
      <c r="E862" s="1"/>
    </row>
    <row r="863" spans="5:5" customFormat="1">
      <c r="E863" s="1"/>
    </row>
    <row r="864" spans="5:5" customFormat="1">
      <c r="E864" s="1"/>
    </row>
    <row r="865" spans="5:5" customFormat="1">
      <c r="E865" s="1"/>
    </row>
    <row r="866" spans="5:5" customFormat="1">
      <c r="E866" s="1"/>
    </row>
    <row r="867" spans="5:5" customFormat="1">
      <c r="E867" s="1"/>
    </row>
    <row r="868" spans="5:5" customFormat="1">
      <c r="E868" s="1"/>
    </row>
    <row r="869" spans="5:5" customFormat="1">
      <c r="E869" s="1"/>
    </row>
    <row r="870" spans="5:5" customFormat="1">
      <c r="E870" s="1"/>
    </row>
    <row r="871" spans="5:5" customFormat="1">
      <c r="E871" s="1"/>
    </row>
    <row r="872" spans="5:5" customFormat="1">
      <c r="E872" s="1"/>
    </row>
    <row r="873" spans="5:5" customFormat="1">
      <c r="E873" s="1"/>
    </row>
    <row r="874" spans="5:5" customFormat="1">
      <c r="E874" s="1"/>
    </row>
    <row r="875" spans="5:5" customFormat="1">
      <c r="E875" s="1"/>
    </row>
    <row r="876" spans="5:5" customFormat="1">
      <c r="E876" s="1"/>
    </row>
    <row r="877" spans="5:5" customFormat="1">
      <c r="E877" s="1"/>
    </row>
    <row r="878" spans="5:5" customFormat="1">
      <c r="E878" s="1"/>
    </row>
    <row r="879" spans="5:5" customFormat="1">
      <c r="E879" s="1"/>
    </row>
    <row r="880" spans="5:5" customFormat="1">
      <c r="E880" s="1"/>
    </row>
    <row r="881" spans="5:5" customFormat="1">
      <c r="E881" s="1"/>
    </row>
    <row r="882" spans="5:5" customFormat="1">
      <c r="E882" s="1"/>
    </row>
    <row r="883" spans="5:5" customFormat="1">
      <c r="E883" s="1"/>
    </row>
    <row r="884" spans="5:5" customFormat="1">
      <c r="E884" s="1"/>
    </row>
    <row r="885" spans="5:5" customFormat="1">
      <c r="E885" s="1"/>
    </row>
    <row r="886" spans="5:5" customFormat="1">
      <c r="E886" s="1"/>
    </row>
    <row r="887" spans="5:5" customFormat="1">
      <c r="E887" s="1"/>
    </row>
    <row r="888" spans="5:5" customFormat="1">
      <c r="E888" s="1"/>
    </row>
    <row r="889" spans="5:5" customFormat="1">
      <c r="E889" s="1"/>
    </row>
    <row r="890" spans="5:5" customFormat="1">
      <c r="E890" s="1"/>
    </row>
    <row r="891" spans="5:5" customFormat="1">
      <c r="E891" s="1"/>
    </row>
    <row r="892" spans="5:5" customFormat="1">
      <c r="E892" s="1"/>
    </row>
    <row r="893" spans="5:5" customFormat="1">
      <c r="E893" s="1"/>
    </row>
    <row r="894" spans="5:5" customFormat="1">
      <c r="E894" s="1"/>
    </row>
    <row r="895" spans="5:5" customFormat="1">
      <c r="E895" s="1"/>
    </row>
    <row r="896" spans="5:5" customFormat="1">
      <c r="E896" s="1"/>
    </row>
    <row r="897" spans="5:5" customFormat="1">
      <c r="E897" s="1"/>
    </row>
    <row r="898" spans="5:5" customFormat="1">
      <c r="E898" s="1"/>
    </row>
    <row r="899" spans="5:5" customFormat="1">
      <c r="E899" s="1"/>
    </row>
    <row r="900" spans="5:5" customFormat="1">
      <c r="E900" s="1"/>
    </row>
    <row r="901" spans="5:5" customFormat="1">
      <c r="E901" s="1"/>
    </row>
    <row r="902" spans="5:5" customFormat="1">
      <c r="E902" s="1"/>
    </row>
    <row r="903" spans="5:5" customFormat="1">
      <c r="E903" s="1"/>
    </row>
    <row r="904" spans="5:5" customFormat="1">
      <c r="E904" s="1"/>
    </row>
    <row r="905" spans="5:5" customFormat="1">
      <c r="E905" s="1"/>
    </row>
    <row r="906" spans="5:5" customFormat="1">
      <c r="E906" s="1"/>
    </row>
    <row r="907" spans="5:5" customFormat="1">
      <c r="E907" s="1"/>
    </row>
    <row r="908" spans="5:5" customFormat="1">
      <c r="E908" s="1"/>
    </row>
    <row r="909" spans="5:5" customFormat="1">
      <c r="E909" s="1"/>
    </row>
    <row r="910" spans="5:5" customFormat="1">
      <c r="E910" s="1"/>
    </row>
    <row r="911" spans="5:5" customFormat="1">
      <c r="E911" s="1"/>
    </row>
    <row r="912" spans="5:5" customFormat="1">
      <c r="E912" s="1"/>
    </row>
    <row r="913" spans="5:5" customFormat="1">
      <c r="E913" s="1"/>
    </row>
    <row r="914" spans="5:5" customFormat="1">
      <c r="E914" s="1"/>
    </row>
    <row r="915" spans="5:5" customFormat="1">
      <c r="E915" s="1"/>
    </row>
    <row r="916" spans="5:5" customFormat="1">
      <c r="E916" s="1"/>
    </row>
    <row r="917" spans="5:5" customFormat="1">
      <c r="E917" s="1"/>
    </row>
    <row r="918" spans="5:5" customFormat="1">
      <c r="E918" s="1"/>
    </row>
    <row r="919" spans="5:5" customFormat="1">
      <c r="E919" s="1"/>
    </row>
    <row r="920" spans="5:5" customFormat="1">
      <c r="E920" s="1"/>
    </row>
    <row r="921" spans="5:5" customFormat="1">
      <c r="E921" s="1"/>
    </row>
    <row r="922" spans="5:5" customFormat="1">
      <c r="E922" s="1"/>
    </row>
    <row r="923" spans="5:5" customFormat="1">
      <c r="E923" s="1"/>
    </row>
    <row r="924" spans="5:5" customFormat="1">
      <c r="E924" s="1"/>
    </row>
    <row r="925" spans="5:5" customFormat="1">
      <c r="E925" s="1"/>
    </row>
    <row r="926" spans="5:5" customFormat="1">
      <c r="E926" s="1"/>
    </row>
    <row r="927" spans="5:5" customFormat="1">
      <c r="E927" s="1"/>
    </row>
    <row r="928" spans="5:5" customFormat="1">
      <c r="E928" s="1"/>
    </row>
    <row r="929" spans="5:5" customFormat="1">
      <c r="E929" s="1"/>
    </row>
    <row r="930" spans="5:5" customFormat="1">
      <c r="E930" s="1"/>
    </row>
    <row r="931" spans="5:5" customFormat="1">
      <c r="E931" s="1"/>
    </row>
    <row r="932" spans="5:5" customFormat="1">
      <c r="E932" s="1"/>
    </row>
    <row r="933" spans="5:5" customFormat="1">
      <c r="E933" s="1"/>
    </row>
    <row r="934" spans="5:5" customFormat="1">
      <c r="E934" s="1"/>
    </row>
    <row r="935" spans="5:5" customFormat="1">
      <c r="E935" s="1"/>
    </row>
    <row r="936" spans="5:5" customFormat="1">
      <c r="E936" s="1"/>
    </row>
    <row r="937" spans="5:5" customFormat="1">
      <c r="E937" s="1"/>
    </row>
    <row r="938" spans="5:5" customFormat="1">
      <c r="E938" s="1"/>
    </row>
    <row r="939" spans="5:5" customFormat="1">
      <c r="E939" s="1"/>
    </row>
    <row r="940" spans="5:5" customFormat="1">
      <c r="E940" s="1"/>
    </row>
    <row r="941" spans="5:5" customFormat="1">
      <c r="E941" s="1"/>
    </row>
    <row r="942" spans="5:5" customFormat="1">
      <c r="E942" s="1"/>
    </row>
    <row r="943" spans="5:5" customFormat="1">
      <c r="E943" s="1"/>
    </row>
    <row r="944" spans="5:5" customFormat="1">
      <c r="E944" s="1"/>
    </row>
    <row r="945" spans="5:5" customFormat="1">
      <c r="E945" s="1"/>
    </row>
    <row r="946" spans="5:5" customFormat="1">
      <c r="E946" s="1"/>
    </row>
    <row r="947" spans="5:5" customFormat="1">
      <c r="E947" s="1"/>
    </row>
    <row r="948" spans="5:5" customFormat="1">
      <c r="E948" s="1"/>
    </row>
    <row r="949" spans="5:5" customFormat="1">
      <c r="E949" s="1"/>
    </row>
    <row r="950" spans="5:5" customFormat="1">
      <c r="E950" s="1"/>
    </row>
    <row r="951" spans="5:5" customFormat="1">
      <c r="E951" s="1"/>
    </row>
    <row r="952" spans="5:5" customFormat="1">
      <c r="E952" s="1"/>
    </row>
    <row r="953" spans="5:5" customFormat="1">
      <c r="E953" s="1"/>
    </row>
    <row r="954" spans="5:5" customFormat="1">
      <c r="E954" s="1"/>
    </row>
    <row r="955" spans="5:5" customFormat="1">
      <c r="E955" s="1"/>
    </row>
    <row r="956" spans="5:5" customFormat="1">
      <c r="E956" s="1"/>
    </row>
    <row r="957" spans="5:5" customFormat="1">
      <c r="E957" s="1"/>
    </row>
    <row r="958" spans="5:5" customFormat="1">
      <c r="E958" s="1"/>
    </row>
    <row r="959" spans="5:5" customFormat="1">
      <c r="E959" s="1"/>
    </row>
    <row r="960" spans="5:5" customFormat="1">
      <c r="E960" s="1"/>
    </row>
    <row r="961" spans="5:5" customFormat="1">
      <c r="E961" s="1"/>
    </row>
    <row r="962" spans="5:5" customFormat="1">
      <c r="E962" s="1"/>
    </row>
    <row r="963" spans="5:5" customFormat="1">
      <c r="E963" s="1"/>
    </row>
    <row r="964" spans="5:5" customFormat="1">
      <c r="E964" s="1"/>
    </row>
    <row r="965" spans="5:5" customFormat="1">
      <c r="E965" s="1"/>
    </row>
    <row r="966" spans="5:5" customFormat="1">
      <c r="E966" s="1"/>
    </row>
    <row r="967" spans="5:5" customFormat="1">
      <c r="E967" s="1"/>
    </row>
    <row r="968" spans="5:5" customFormat="1">
      <c r="E968" s="1"/>
    </row>
    <row r="969" spans="5:5" customFormat="1">
      <c r="E969" s="1"/>
    </row>
    <row r="970" spans="5:5" customFormat="1">
      <c r="E970" s="1"/>
    </row>
    <row r="971" spans="5:5" customFormat="1">
      <c r="E971" s="1"/>
    </row>
    <row r="972" spans="5:5" customFormat="1">
      <c r="E972" s="1"/>
    </row>
    <row r="973" spans="5:5" customFormat="1">
      <c r="E973" s="1"/>
    </row>
    <row r="974" spans="5:5" customFormat="1">
      <c r="E974" s="1"/>
    </row>
    <row r="975" spans="5:5" customFormat="1">
      <c r="E975" s="1"/>
    </row>
    <row r="976" spans="5:5" customFormat="1">
      <c r="E976" s="1"/>
    </row>
    <row r="977" spans="5:5" customFormat="1">
      <c r="E977" s="1"/>
    </row>
    <row r="978" spans="5:5" customFormat="1">
      <c r="E978" s="1"/>
    </row>
    <row r="979" spans="5:5" customFormat="1">
      <c r="E979" s="1"/>
    </row>
    <row r="980" spans="5:5" customFormat="1">
      <c r="E980" s="1"/>
    </row>
    <row r="981" spans="5:5" customFormat="1">
      <c r="E981" s="1"/>
    </row>
    <row r="982" spans="5:5" customFormat="1">
      <c r="E982" s="1"/>
    </row>
    <row r="983" spans="5:5" customFormat="1">
      <c r="E983" s="1"/>
    </row>
    <row r="984" spans="5:5" customFormat="1">
      <c r="E984" s="1"/>
    </row>
    <row r="985" spans="5:5" customFormat="1">
      <c r="E985" s="1"/>
    </row>
    <row r="986" spans="5:5" customFormat="1">
      <c r="E986" s="1"/>
    </row>
    <row r="987" spans="5:5" customFormat="1">
      <c r="E987" s="1"/>
    </row>
    <row r="988" spans="5:5" customFormat="1">
      <c r="E988" s="1"/>
    </row>
    <row r="989" spans="5:5" customFormat="1">
      <c r="E989" s="1"/>
    </row>
    <row r="990" spans="5:5" customFormat="1">
      <c r="E990" s="1"/>
    </row>
    <row r="991" spans="5:5" customFormat="1">
      <c r="E991" s="1"/>
    </row>
    <row r="992" spans="5:5" customFormat="1">
      <c r="E992" s="1"/>
    </row>
    <row r="993" spans="5:5" customFormat="1">
      <c r="E993" s="1"/>
    </row>
    <row r="994" spans="5:5" customFormat="1">
      <c r="E994" s="1"/>
    </row>
    <row r="995" spans="5:5" customFormat="1">
      <c r="E995" s="1"/>
    </row>
    <row r="996" spans="5:5" customFormat="1">
      <c r="E996" s="1"/>
    </row>
    <row r="997" spans="5:5" customFormat="1">
      <c r="E997" s="1"/>
    </row>
    <row r="998" spans="5:5" customFormat="1">
      <c r="E998" s="1"/>
    </row>
    <row r="999" spans="5:5" customFormat="1">
      <c r="E999" s="1"/>
    </row>
    <row r="1000" spans="5:5" customFormat="1">
      <c r="E1000" s="1"/>
    </row>
    <row r="1001" spans="5:5" customFormat="1">
      <c r="E1001" s="1"/>
    </row>
    <row r="1002" spans="5:5" customFormat="1">
      <c r="E1002" s="1"/>
    </row>
    <row r="1003" spans="5:5" customFormat="1">
      <c r="E1003" s="1"/>
    </row>
    <row r="1004" spans="5:5" customFormat="1">
      <c r="E1004" s="1"/>
    </row>
    <row r="1005" spans="5:5" customFormat="1">
      <c r="E1005" s="1"/>
    </row>
    <row r="1006" spans="5:5" customFormat="1">
      <c r="E1006" s="1"/>
    </row>
    <row r="1007" spans="5:5" customFormat="1">
      <c r="E1007" s="1"/>
    </row>
    <row r="1008" spans="5:5" customFormat="1">
      <c r="E1008" s="1"/>
    </row>
    <row r="1009" spans="5:5" customFormat="1">
      <c r="E1009" s="1"/>
    </row>
    <row r="1010" spans="5:5" customFormat="1">
      <c r="E1010" s="1"/>
    </row>
    <row r="1011" spans="5:5" customFormat="1">
      <c r="E1011" s="1"/>
    </row>
    <row r="1012" spans="5:5" customFormat="1">
      <c r="E1012" s="1"/>
    </row>
    <row r="1013" spans="5:5" customFormat="1">
      <c r="E1013" s="1"/>
    </row>
    <row r="1014" spans="5:5" customFormat="1">
      <c r="E1014" s="1"/>
    </row>
    <row r="1015" spans="5:5" customFormat="1">
      <c r="E1015" s="1"/>
    </row>
    <row r="1016" spans="5:5" customFormat="1">
      <c r="E1016" s="1"/>
    </row>
    <row r="1017" spans="5:5" customFormat="1">
      <c r="E1017" s="1"/>
    </row>
    <row r="1018" spans="5:5" customFormat="1">
      <c r="E1018" s="1"/>
    </row>
    <row r="1019" spans="5:5" customFormat="1">
      <c r="E1019" s="1"/>
    </row>
    <row r="1020" spans="5:5" customFormat="1">
      <c r="E1020" s="1"/>
    </row>
    <row r="1021" spans="5:5" customFormat="1">
      <c r="E1021" s="1"/>
    </row>
    <row r="1022" spans="5:5" customFormat="1">
      <c r="E1022" s="1"/>
    </row>
    <row r="1023" spans="5:5" customFormat="1">
      <c r="E1023" s="1"/>
    </row>
    <row r="1024" spans="5:5" customFormat="1">
      <c r="E1024" s="1"/>
    </row>
    <row r="1025" spans="5:5" customFormat="1">
      <c r="E1025" s="1"/>
    </row>
    <row r="1026" spans="5:5" customFormat="1">
      <c r="E1026" s="1"/>
    </row>
    <row r="1027" spans="5:5" customFormat="1">
      <c r="E1027" s="1"/>
    </row>
    <row r="1028" spans="5:5" customFormat="1">
      <c r="E1028" s="1"/>
    </row>
    <row r="1029" spans="5:5" customFormat="1">
      <c r="E1029" s="1"/>
    </row>
    <row r="1030" spans="5:5" customFormat="1">
      <c r="E1030" s="1"/>
    </row>
    <row r="1031" spans="5:5" customFormat="1">
      <c r="E1031" s="1"/>
    </row>
    <row r="1032" spans="5:5" customFormat="1">
      <c r="E1032" s="1"/>
    </row>
    <row r="1033" spans="5:5" customFormat="1">
      <c r="E1033" s="1"/>
    </row>
    <row r="1034" spans="5:5" customFormat="1">
      <c r="E1034" s="1"/>
    </row>
    <row r="1035" spans="5:5" customFormat="1">
      <c r="E1035" s="1"/>
    </row>
    <row r="1036" spans="5:5" customFormat="1">
      <c r="E1036" s="1"/>
    </row>
    <row r="1037" spans="5:5" customFormat="1">
      <c r="E1037" s="1"/>
    </row>
    <row r="1038" spans="5:5" customFormat="1">
      <c r="E1038" s="1"/>
    </row>
    <row r="1039" spans="5:5" customFormat="1">
      <c r="E1039" s="1"/>
    </row>
    <row r="1040" spans="5:5" customFormat="1">
      <c r="E1040" s="1"/>
    </row>
    <row r="1041" spans="5:5" customFormat="1">
      <c r="E1041" s="1"/>
    </row>
    <row r="1042" spans="5:5" customFormat="1">
      <c r="E1042" s="1"/>
    </row>
    <row r="1043" spans="5:5" customFormat="1">
      <c r="E1043" s="1"/>
    </row>
    <row r="1044" spans="5:5" customFormat="1">
      <c r="E1044" s="1"/>
    </row>
    <row r="1045" spans="5:5" customFormat="1">
      <c r="E1045" s="1"/>
    </row>
    <row r="1046" spans="5:5" customFormat="1">
      <c r="E1046" s="1"/>
    </row>
    <row r="1047" spans="5:5" customFormat="1">
      <c r="E1047" s="1"/>
    </row>
    <row r="1048" spans="5:5" customFormat="1">
      <c r="E1048" s="1"/>
    </row>
    <row r="1049" spans="5:5" customFormat="1">
      <c r="E1049" s="1"/>
    </row>
    <row r="1050" spans="5:5" customFormat="1">
      <c r="E1050" s="1"/>
    </row>
    <row r="1051" spans="5:5" customFormat="1">
      <c r="E1051" s="1"/>
    </row>
    <row r="1052" spans="5:5" customFormat="1">
      <c r="E1052" s="1"/>
    </row>
    <row r="1053" spans="5:5" customFormat="1">
      <c r="E1053" s="1"/>
    </row>
    <row r="1054" spans="5:5" customFormat="1">
      <c r="E1054" s="1"/>
    </row>
    <row r="1055" spans="5:5" customFormat="1">
      <c r="E1055" s="1"/>
    </row>
    <row r="1056" spans="5:5" customFormat="1">
      <c r="E1056" s="1"/>
    </row>
    <row r="1057" spans="5:5" customFormat="1">
      <c r="E1057" s="1"/>
    </row>
    <row r="1058" spans="5:5" customFormat="1">
      <c r="E1058" s="1"/>
    </row>
    <row r="1059" spans="5:5" customFormat="1">
      <c r="E1059" s="1"/>
    </row>
    <row r="1060" spans="5:5" customFormat="1">
      <c r="E1060" s="1"/>
    </row>
    <row r="1061" spans="5:5" customFormat="1">
      <c r="E1061" s="1"/>
    </row>
    <row r="1062" spans="5:5" customFormat="1">
      <c r="E1062" s="1"/>
    </row>
    <row r="1063" spans="5:5" customFormat="1">
      <c r="E1063" s="1"/>
    </row>
    <row r="1064" spans="5:5" customFormat="1">
      <c r="E1064" s="1"/>
    </row>
    <row r="1065" spans="5:5" customFormat="1">
      <c r="E1065" s="1"/>
    </row>
    <row r="1066" spans="5:5" customFormat="1">
      <c r="E1066" s="1"/>
    </row>
    <row r="1067" spans="5:5" customFormat="1">
      <c r="E1067" s="1"/>
    </row>
    <row r="1068" spans="5:5" customFormat="1">
      <c r="E1068" s="1"/>
    </row>
    <row r="1069" spans="5:5" customFormat="1">
      <c r="E1069" s="1"/>
    </row>
    <row r="1070" spans="5:5" customFormat="1">
      <c r="E1070" s="1"/>
    </row>
    <row r="1071" spans="5:5" customFormat="1">
      <c r="E1071" s="1"/>
    </row>
    <row r="1072" spans="5:5" customFormat="1">
      <c r="E1072" s="1"/>
    </row>
    <row r="1073" spans="5:5" customFormat="1">
      <c r="E1073" s="1"/>
    </row>
    <row r="1074" spans="5:5" customFormat="1">
      <c r="E1074" s="1"/>
    </row>
    <row r="1075" spans="5:5" customFormat="1">
      <c r="E1075" s="1"/>
    </row>
    <row r="1076" spans="5:5" customFormat="1">
      <c r="E1076" s="1"/>
    </row>
    <row r="1077" spans="5:5" customFormat="1">
      <c r="E1077" s="1"/>
    </row>
    <row r="1078" spans="5:5" customFormat="1">
      <c r="E1078" s="1"/>
    </row>
    <row r="1079" spans="5:5" customFormat="1">
      <c r="E1079" s="1"/>
    </row>
    <row r="1080" spans="5:5" customFormat="1">
      <c r="E1080" s="1"/>
    </row>
    <row r="1081" spans="5:5" customFormat="1">
      <c r="E1081" s="1"/>
    </row>
    <row r="1082" spans="5:5" customFormat="1">
      <c r="E1082" s="1"/>
    </row>
    <row r="1083" spans="5:5" customFormat="1">
      <c r="E1083" s="1"/>
    </row>
    <row r="1084" spans="5:5" customFormat="1">
      <c r="E1084" s="1"/>
    </row>
    <row r="1085" spans="5:5" customFormat="1">
      <c r="E1085" s="1"/>
    </row>
    <row r="1086" spans="5:5" customFormat="1">
      <c r="E1086" s="1"/>
    </row>
    <row r="1087" spans="5:5" customFormat="1">
      <c r="E1087" s="1"/>
    </row>
    <row r="1088" spans="5:5" customFormat="1">
      <c r="E1088" s="1"/>
    </row>
    <row r="1089" spans="5:5" customFormat="1">
      <c r="E1089" s="1"/>
    </row>
    <row r="1090" spans="5:5" customFormat="1">
      <c r="E1090" s="1"/>
    </row>
    <row r="1091" spans="5:5" customFormat="1">
      <c r="E1091" s="1"/>
    </row>
    <row r="1092" spans="5:5" customFormat="1">
      <c r="E1092" s="1"/>
    </row>
    <row r="1093" spans="5:5" customFormat="1">
      <c r="E1093" s="1"/>
    </row>
    <row r="1094" spans="5:5" customFormat="1">
      <c r="E1094" s="1"/>
    </row>
    <row r="1095" spans="5:5" customFormat="1">
      <c r="E1095" s="1"/>
    </row>
    <row r="1096" spans="5:5" customFormat="1">
      <c r="E1096" s="1"/>
    </row>
    <row r="1097" spans="5:5" customFormat="1">
      <c r="E1097" s="1"/>
    </row>
    <row r="1098" spans="5:5" customFormat="1">
      <c r="E1098" s="1"/>
    </row>
    <row r="1099" spans="5:5" customFormat="1">
      <c r="E1099" s="1"/>
    </row>
    <row r="1100" spans="5:5" customFormat="1">
      <c r="E1100" s="1"/>
    </row>
    <row r="1101" spans="5:5" customFormat="1">
      <c r="E1101" s="1"/>
    </row>
    <row r="1102" spans="5:5" customFormat="1">
      <c r="E1102" s="1"/>
    </row>
    <row r="1103" spans="5:5" customFormat="1">
      <c r="E1103" s="1"/>
    </row>
    <row r="1104" spans="5:5" customFormat="1">
      <c r="E1104" s="1"/>
    </row>
    <row r="1105" spans="5:5" customFormat="1">
      <c r="E1105" s="1"/>
    </row>
    <row r="1106" spans="5:5" customFormat="1">
      <c r="E1106" s="1"/>
    </row>
    <row r="1107" spans="5:5" customFormat="1">
      <c r="E1107" s="1"/>
    </row>
    <row r="1108" spans="5:5" customFormat="1">
      <c r="E1108" s="1"/>
    </row>
    <row r="1109" spans="5:5" customFormat="1">
      <c r="E1109" s="1"/>
    </row>
    <row r="1110" spans="5:5" customFormat="1">
      <c r="E1110" s="1"/>
    </row>
    <row r="1111" spans="5:5" customFormat="1">
      <c r="E1111" s="1"/>
    </row>
    <row r="1112" spans="5:5" customFormat="1">
      <c r="E1112" s="1"/>
    </row>
    <row r="1113" spans="5:5" customFormat="1">
      <c r="E1113" s="1"/>
    </row>
    <row r="1114" spans="5:5" customFormat="1">
      <c r="E1114" s="1"/>
    </row>
    <row r="1115" spans="5:5" customFormat="1">
      <c r="E1115" s="1"/>
    </row>
    <row r="1116" spans="5:5" customFormat="1">
      <c r="E1116" s="1"/>
    </row>
    <row r="1117" spans="5:5" customFormat="1">
      <c r="E1117" s="1"/>
    </row>
    <row r="1118" spans="5:5" customFormat="1">
      <c r="E1118" s="1"/>
    </row>
    <row r="1119" spans="5:5" customFormat="1">
      <c r="E1119" s="1"/>
    </row>
    <row r="1120" spans="5:5" customFormat="1">
      <c r="E1120" s="1"/>
    </row>
    <row r="1121" spans="5:5" customFormat="1">
      <c r="E1121" s="1"/>
    </row>
    <row r="1122" spans="5:5" customFormat="1">
      <c r="E1122" s="1"/>
    </row>
    <row r="1123" spans="5:5" customFormat="1">
      <c r="E1123" s="1"/>
    </row>
    <row r="1124" spans="5:5" customFormat="1">
      <c r="E1124" s="1"/>
    </row>
    <row r="1125" spans="5:5" customFormat="1">
      <c r="E1125" s="1"/>
    </row>
    <row r="1126" spans="5:5" customFormat="1">
      <c r="E1126" s="1"/>
    </row>
    <row r="1127" spans="5:5" customFormat="1">
      <c r="E1127" s="1"/>
    </row>
    <row r="1128" spans="5:5" customFormat="1">
      <c r="E1128" s="1"/>
    </row>
    <row r="1129" spans="5:5" customFormat="1">
      <c r="E1129" s="1"/>
    </row>
    <row r="1130" spans="5:5" customFormat="1">
      <c r="E1130" s="1"/>
    </row>
    <row r="1131" spans="5:5" customFormat="1">
      <c r="E1131" s="1"/>
    </row>
    <row r="1132" spans="5:5" customFormat="1">
      <c r="E1132" s="1"/>
    </row>
    <row r="1133" spans="5:5" customFormat="1">
      <c r="E1133" s="1"/>
    </row>
    <row r="1134" spans="5:5" customFormat="1">
      <c r="E1134" s="1"/>
    </row>
    <row r="1135" spans="5:5" customFormat="1">
      <c r="E1135" s="1"/>
    </row>
    <row r="1136" spans="5:5" customFormat="1">
      <c r="E1136" s="1"/>
    </row>
    <row r="1137" spans="5:5" customFormat="1">
      <c r="E1137" s="1"/>
    </row>
    <row r="1138" spans="5:5" customFormat="1">
      <c r="E1138" s="1"/>
    </row>
    <row r="1139" spans="5:5" customFormat="1">
      <c r="E1139" s="1"/>
    </row>
    <row r="1140" spans="5:5" customFormat="1">
      <c r="E1140" s="1"/>
    </row>
    <row r="1141" spans="5:5" customFormat="1">
      <c r="E1141" s="1"/>
    </row>
    <row r="1142" spans="5:5" customFormat="1">
      <c r="E1142" s="1"/>
    </row>
    <row r="1143" spans="5:5" customFormat="1">
      <c r="E1143" s="1"/>
    </row>
    <row r="1144" spans="5:5" customFormat="1">
      <c r="E1144" s="1"/>
    </row>
    <row r="1145" spans="5:5" customFormat="1">
      <c r="E1145" s="1"/>
    </row>
    <row r="1146" spans="5:5" customFormat="1">
      <c r="E1146" s="1"/>
    </row>
    <row r="1147" spans="5:5" customFormat="1">
      <c r="E1147" s="1"/>
    </row>
    <row r="1148" spans="5:5" customFormat="1">
      <c r="E1148" s="1"/>
    </row>
    <row r="1149" spans="5:5" customFormat="1">
      <c r="E1149" s="1"/>
    </row>
    <row r="1150" spans="5:5" customFormat="1">
      <c r="E1150" s="1"/>
    </row>
    <row r="1151" spans="5:5" customFormat="1">
      <c r="E1151" s="1"/>
    </row>
    <row r="1152" spans="5:5" customFormat="1">
      <c r="E1152" s="1"/>
    </row>
    <row r="1153" spans="5:5" customFormat="1">
      <c r="E1153" s="1"/>
    </row>
    <row r="1154" spans="5:5" customFormat="1">
      <c r="E1154" s="1"/>
    </row>
    <row r="1155" spans="5:5" customFormat="1">
      <c r="E1155" s="1"/>
    </row>
    <row r="1156" spans="5:5" customFormat="1">
      <c r="E1156" s="1"/>
    </row>
    <row r="1157" spans="5:5" customFormat="1">
      <c r="E1157" s="1"/>
    </row>
    <row r="1158" spans="5:5" customFormat="1">
      <c r="E1158" s="1"/>
    </row>
    <row r="1159" spans="5:5" customFormat="1">
      <c r="E1159" s="1"/>
    </row>
    <row r="1160" spans="5:5" customFormat="1">
      <c r="E1160" s="1"/>
    </row>
    <row r="1161" spans="5:5" customFormat="1">
      <c r="E1161" s="1"/>
    </row>
    <row r="1162" spans="5:5" customFormat="1">
      <c r="E1162" s="1"/>
    </row>
    <row r="1163" spans="5:5" customFormat="1">
      <c r="E1163" s="1"/>
    </row>
    <row r="1164" spans="5:5" customFormat="1">
      <c r="E1164" s="1"/>
    </row>
    <row r="1165" spans="5:5" customFormat="1">
      <c r="E1165" s="1"/>
    </row>
    <row r="1166" spans="5:5" customFormat="1">
      <c r="E1166" s="1"/>
    </row>
    <row r="1167" spans="5:5" customFormat="1">
      <c r="E1167" s="1"/>
    </row>
    <row r="1168" spans="5:5" customFormat="1">
      <c r="E1168" s="1"/>
    </row>
    <row r="1169" spans="5:5" customFormat="1">
      <c r="E1169" s="1"/>
    </row>
    <row r="1170" spans="5:5" customFormat="1">
      <c r="E1170" s="1"/>
    </row>
    <row r="1171" spans="5:5" customFormat="1">
      <c r="E1171" s="1"/>
    </row>
    <row r="1172" spans="5:5" customFormat="1">
      <c r="E1172" s="1"/>
    </row>
    <row r="1173" spans="5:5" customFormat="1">
      <c r="E1173" s="1"/>
    </row>
    <row r="1174" spans="5:5" customFormat="1">
      <c r="E1174" s="1"/>
    </row>
    <row r="1175" spans="5:5" customFormat="1">
      <c r="E1175" s="1"/>
    </row>
    <row r="1176" spans="5:5" customFormat="1">
      <c r="E1176" s="1"/>
    </row>
    <row r="1177" spans="5:5" customFormat="1">
      <c r="E1177" s="1"/>
    </row>
    <row r="1178" spans="5:5" customFormat="1">
      <c r="E1178" s="1"/>
    </row>
    <row r="1179" spans="5:5" customFormat="1">
      <c r="E1179" s="1"/>
    </row>
    <row r="1180" spans="5:5" customFormat="1">
      <c r="E1180" s="1"/>
    </row>
    <row r="1181" spans="5:5" customFormat="1">
      <c r="E1181" s="1"/>
    </row>
    <row r="1182" spans="5:5" customFormat="1">
      <c r="E1182" s="1"/>
    </row>
    <row r="1183" spans="5:5" customFormat="1">
      <c r="E1183" s="1"/>
    </row>
    <row r="1184" spans="5:5" customFormat="1">
      <c r="E1184" s="1"/>
    </row>
    <row r="1185" spans="5:5" customFormat="1">
      <c r="E1185" s="1"/>
    </row>
    <row r="1186" spans="5:5" customFormat="1">
      <c r="E1186" s="1"/>
    </row>
    <row r="1187" spans="5:5" customFormat="1">
      <c r="E1187" s="1"/>
    </row>
    <row r="1188" spans="5:5" customFormat="1">
      <c r="E1188" s="1"/>
    </row>
    <row r="1189" spans="5:5" customFormat="1">
      <c r="E1189" s="1"/>
    </row>
    <row r="1190" spans="5:5" customFormat="1">
      <c r="E1190" s="1"/>
    </row>
    <row r="1191" spans="5:5" customFormat="1">
      <c r="E1191" s="1"/>
    </row>
    <row r="1192" spans="5:5" customFormat="1">
      <c r="E1192" s="1"/>
    </row>
    <row r="1193" spans="5:5" customFormat="1">
      <c r="E1193" s="1"/>
    </row>
    <row r="1194" spans="5:5" customFormat="1">
      <c r="E1194" s="1"/>
    </row>
    <row r="1195" spans="5:5" customFormat="1">
      <c r="E1195" s="1"/>
    </row>
    <row r="1196" spans="5:5" customFormat="1">
      <c r="E1196" s="1"/>
    </row>
    <row r="1197" spans="5:5" customFormat="1">
      <c r="E1197" s="1"/>
    </row>
    <row r="1198" spans="5:5" customFormat="1">
      <c r="E1198" s="1"/>
    </row>
    <row r="1199" spans="5:5" customFormat="1">
      <c r="E1199" s="1"/>
    </row>
    <row r="1200" spans="5:5" customFormat="1">
      <c r="E1200" s="1"/>
    </row>
    <row r="1201" spans="5:5" customFormat="1">
      <c r="E1201" s="1"/>
    </row>
    <row r="1202" spans="5:5" customFormat="1">
      <c r="E1202" s="1"/>
    </row>
    <row r="1203" spans="5:5" customFormat="1">
      <c r="E1203" s="1"/>
    </row>
    <row r="1204" spans="5:5" customFormat="1">
      <c r="E1204" s="1"/>
    </row>
    <row r="1205" spans="5:5" customFormat="1">
      <c r="E1205" s="1"/>
    </row>
    <row r="1206" spans="5:5" customFormat="1">
      <c r="E1206" s="1"/>
    </row>
    <row r="1207" spans="5:5" customFormat="1">
      <c r="E1207" s="1"/>
    </row>
    <row r="1208" spans="5:5" customFormat="1">
      <c r="E1208" s="1"/>
    </row>
    <row r="1209" spans="5:5" customFormat="1">
      <c r="E1209" s="1"/>
    </row>
    <row r="1210" spans="5:5" customFormat="1">
      <c r="E1210" s="1"/>
    </row>
    <row r="1211" spans="5:5" customFormat="1">
      <c r="E1211" s="1"/>
    </row>
    <row r="1212" spans="5:5" customFormat="1">
      <c r="E1212" s="1"/>
    </row>
    <row r="1213" spans="5:5" customFormat="1">
      <c r="E1213" s="1"/>
    </row>
    <row r="1214" spans="5:5" customFormat="1">
      <c r="E1214" s="1"/>
    </row>
    <row r="1215" spans="5:5" customFormat="1">
      <c r="E1215" s="1"/>
    </row>
    <row r="1216" spans="5:5" customFormat="1">
      <c r="E1216" s="1"/>
    </row>
    <row r="1217" spans="5:5" customFormat="1">
      <c r="E1217" s="1"/>
    </row>
    <row r="1218" spans="5:5" customFormat="1">
      <c r="E1218" s="1"/>
    </row>
    <row r="1219" spans="5:5" customFormat="1">
      <c r="E1219" s="1"/>
    </row>
    <row r="1220" spans="5:5" customFormat="1">
      <c r="E1220" s="1"/>
    </row>
    <row r="1221" spans="5:5" customFormat="1">
      <c r="E1221" s="1"/>
    </row>
    <row r="1222" spans="5:5" customFormat="1">
      <c r="E1222" s="1"/>
    </row>
    <row r="1223" spans="5:5" customFormat="1">
      <c r="E1223" s="1"/>
    </row>
    <row r="1224" spans="5:5" customFormat="1">
      <c r="E1224" s="1"/>
    </row>
    <row r="1225" spans="5:5" customFormat="1">
      <c r="E1225" s="1"/>
    </row>
    <row r="1226" spans="5:5" customFormat="1">
      <c r="E1226" s="1"/>
    </row>
    <row r="1227" spans="5:5" customFormat="1">
      <c r="E1227" s="1"/>
    </row>
    <row r="1228" spans="5:5" customFormat="1">
      <c r="E1228" s="1"/>
    </row>
    <row r="1229" spans="5:5" customFormat="1">
      <c r="E1229" s="1"/>
    </row>
    <row r="1230" spans="5:5" customFormat="1">
      <c r="E1230" s="1"/>
    </row>
    <row r="1231" spans="5:5" customFormat="1">
      <c r="E1231" s="1"/>
    </row>
    <row r="1232" spans="5:5" customFormat="1">
      <c r="E1232" s="1"/>
    </row>
    <row r="1233" spans="5:5" customFormat="1">
      <c r="E1233" s="1"/>
    </row>
    <row r="1234" spans="5:5" customFormat="1">
      <c r="E1234" s="1"/>
    </row>
    <row r="1235" spans="5:5" customFormat="1">
      <c r="E1235" s="1"/>
    </row>
    <row r="1236" spans="5:5" customFormat="1">
      <c r="E1236" s="1"/>
    </row>
    <row r="1237" spans="5:5" customFormat="1">
      <c r="E1237" s="1"/>
    </row>
    <row r="1238" spans="5:5" customFormat="1">
      <c r="E1238" s="1"/>
    </row>
    <row r="1239" spans="5:5" customFormat="1">
      <c r="E1239" s="1"/>
    </row>
    <row r="1240" spans="5:5" customFormat="1">
      <c r="E1240" s="1"/>
    </row>
    <row r="1241" spans="5:5" customFormat="1">
      <c r="E1241" s="1"/>
    </row>
    <row r="1242" spans="5:5" customFormat="1">
      <c r="E1242" s="1"/>
    </row>
    <row r="1243" spans="5:5" customFormat="1">
      <c r="E1243" s="1"/>
    </row>
    <row r="1244" spans="5:5" customFormat="1">
      <c r="E1244" s="1"/>
    </row>
    <row r="1245" spans="5:5" customFormat="1">
      <c r="E1245" s="1"/>
    </row>
    <row r="1246" spans="5:5" customFormat="1">
      <c r="E1246" s="1"/>
    </row>
    <row r="1247" spans="5:5" customFormat="1">
      <c r="E1247" s="1"/>
    </row>
    <row r="1248" spans="5:5" customFormat="1">
      <c r="E1248" s="1"/>
    </row>
    <row r="1249" spans="5:5" customFormat="1">
      <c r="E1249" s="1"/>
    </row>
    <row r="1250" spans="5:5" customFormat="1">
      <c r="E1250" s="1"/>
    </row>
    <row r="1251" spans="5:5" customFormat="1">
      <c r="E1251" s="1"/>
    </row>
    <row r="1252" spans="5:5" customFormat="1">
      <c r="E1252" s="1"/>
    </row>
    <row r="1253" spans="5:5" customFormat="1">
      <c r="E1253" s="1"/>
    </row>
    <row r="1254" spans="5:5" customFormat="1">
      <c r="E1254" s="1"/>
    </row>
    <row r="1255" spans="5:5" customFormat="1">
      <c r="E1255" s="1"/>
    </row>
    <row r="1256" spans="5:5" customFormat="1">
      <c r="E1256" s="1"/>
    </row>
    <row r="1257" spans="5:5" customFormat="1">
      <c r="E1257" s="1"/>
    </row>
    <row r="1258" spans="5:5" customFormat="1">
      <c r="E1258" s="1"/>
    </row>
    <row r="1259" spans="5:5" customFormat="1">
      <c r="E1259" s="1"/>
    </row>
    <row r="1260" spans="5:5" customFormat="1">
      <c r="E1260" s="1"/>
    </row>
    <row r="1261" spans="5:5" customFormat="1">
      <c r="E1261" s="1"/>
    </row>
    <row r="1262" spans="5:5" customFormat="1">
      <c r="E1262" s="1"/>
    </row>
    <row r="1263" spans="5:5" customFormat="1">
      <c r="E1263" s="1"/>
    </row>
    <row r="1264" spans="5:5" customFormat="1">
      <c r="E1264" s="1"/>
    </row>
    <row r="1265" spans="5:5" customFormat="1">
      <c r="E1265" s="1"/>
    </row>
    <row r="1266" spans="5:5" customFormat="1">
      <c r="E1266" s="1"/>
    </row>
    <row r="1267" spans="5:5" customFormat="1">
      <c r="E1267" s="1"/>
    </row>
    <row r="1268" spans="5:5" customFormat="1">
      <c r="E1268" s="1"/>
    </row>
    <row r="1269" spans="5:5" customFormat="1">
      <c r="E1269" s="1"/>
    </row>
    <row r="1270" spans="5:5" customFormat="1">
      <c r="E1270" s="1"/>
    </row>
    <row r="1271" spans="5:5" customFormat="1">
      <c r="E1271" s="1"/>
    </row>
    <row r="1272" spans="5:5" customFormat="1">
      <c r="E1272" s="1"/>
    </row>
    <row r="1273" spans="5:5" customFormat="1">
      <c r="E1273" s="1"/>
    </row>
    <row r="1274" spans="5:5" customFormat="1">
      <c r="E1274" s="1"/>
    </row>
    <row r="1275" spans="5:5" customFormat="1">
      <c r="E1275" s="1"/>
    </row>
    <row r="1276" spans="5:5" customFormat="1">
      <c r="E1276" s="1"/>
    </row>
    <row r="1277" spans="5:5" customFormat="1">
      <c r="E1277" s="1"/>
    </row>
    <row r="1278" spans="5:5" customFormat="1">
      <c r="E1278" s="1"/>
    </row>
    <row r="1279" spans="5:5" customFormat="1">
      <c r="E1279" s="1"/>
    </row>
    <row r="1280" spans="5:5" customFormat="1">
      <c r="E1280" s="1"/>
    </row>
    <row r="1281" spans="5:5" customFormat="1">
      <c r="E1281" s="1"/>
    </row>
    <row r="1282" spans="5:5" customFormat="1">
      <c r="E1282" s="1"/>
    </row>
    <row r="1283" spans="5:5" customFormat="1">
      <c r="E1283" s="1"/>
    </row>
    <row r="1284" spans="5:5" customFormat="1">
      <c r="E1284" s="1"/>
    </row>
    <row r="1285" spans="5:5" customFormat="1">
      <c r="E1285" s="1"/>
    </row>
    <row r="1286" spans="5:5" customFormat="1">
      <c r="E1286" s="1"/>
    </row>
    <row r="1287" spans="5:5" customFormat="1">
      <c r="E1287" s="1"/>
    </row>
    <row r="1288" spans="5:5" customFormat="1">
      <c r="E1288" s="1"/>
    </row>
    <row r="1289" spans="5:5" customFormat="1">
      <c r="E1289" s="1"/>
    </row>
    <row r="1290" spans="5:5" customFormat="1">
      <c r="E1290" s="1"/>
    </row>
    <row r="1291" spans="5:5" customFormat="1">
      <c r="E1291" s="1"/>
    </row>
    <row r="1292" spans="5:5" customFormat="1">
      <c r="E1292" s="1"/>
    </row>
    <row r="1293" spans="5:5" customFormat="1">
      <c r="E1293" s="1"/>
    </row>
    <row r="1294" spans="5:5" customFormat="1">
      <c r="E1294" s="1"/>
    </row>
    <row r="1295" spans="5:5" customFormat="1">
      <c r="E1295" s="1"/>
    </row>
    <row r="1296" spans="5:5" customFormat="1">
      <c r="E1296" s="1"/>
    </row>
    <row r="1297" spans="5:5" customFormat="1">
      <c r="E1297" s="1"/>
    </row>
    <row r="1298" spans="5:5" customFormat="1">
      <c r="E1298" s="1"/>
    </row>
    <row r="1299" spans="5:5" customFormat="1">
      <c r="E1299" s="1"/>
    </row>
    <row r="1300" spans="5:5" customFormat="1">
      <c r="E1300" s="1"/>
    </row>
    <row r="1301" spans="5:5" customFormat="1">
      <c r="E1301" s="1"/>
    </row>
    <row r="1302" spans="5:5" customFormat="1">
      <c r="E1302" s="1"/>
    </row>
    <row r="1303" spans="5:5" customFormat="1">
      <c r="E1303" s="1"/>
    </row>
    <row r="1304" spans="5:5" customFormat="1">
      <c r="E1304" s="1"/>
    </row>
    <row r="1305" spans="5:5" customFormat="1">
      <c r="E1305" s="1"/>
    </row>
    <row r="1306" spans="5:5" customFormat="1">
      <c r="E1306" s="1"/>
    </row>
    <row r="1307" spans="5:5" customFormat="1">
      <c r="E1307" s="1"/>
    </row>
    <row r="1308" spans="5:5" customFormat="1">
      <c r="E1308" s="1"/>
    </row>
    <row r="1309" spans="5:5" customFormat="1">
      <c r="E1309" s="1"/>
    </row>
    <row r="1310" spans="5:5" customFormat="1">
      <c r="E1310" s="1"/>
    </row>
    <row r="1311" spans="5:5" customFormat="1">
      <c r="E1311" s="1"/>
    </row>
    <row r="1312" spans="5:5" customFormat="1">
      <c r="E1312" s="1"/>
    </row>
    <row r="1313" spans="5:5" customFormat="1">
      <c r="E1313" s="1"/>
    </row>
    <row r="1314" spans="5:5" customFormat="1">
      <c r="E1314" s="1"/>
    </row>
    <row r="1315" spans="5:5" customFormat="1">
      <c r="E1315" s="1"/>
    </row>
    <row r="1316" spans="5:5" customFormat="1">
      <c r="E1316" s="1"/>
    </row>
    <row r="1317" spans="5:5" customFormat="1">
      <c r="E1317" s="1"/>
    </row>
    <row r="1318" spans="5:5" customFormat="1">
      <c r="E1318" s="1"/>
    </row>
    <row r="1319" spans="5:5" customFormat="1">
      <c r="E1319" s="1"/>
    </row>
    <row r="1320" spans="5:5" customFormat="1">
      <c r="E1320" s="1"/>
    </row>
    <row r="1321" spans="5:5" customFormat="1">
      <c r="E1321" s="1"/>
    </row>
    <row r="1322" spans="5:5" customFormat="1">
      <c r="E1322" s="1"/>
    </row>
    <row r="1323" spans="5:5" customFormat="1">
      <c r="E1323" s="1"/>
    </row>
    <row r="1324" spans="5:5" customFormat="1">
      <c r="E1324" s="1"/>
    </row>
    <row r="1325" spans="5:5" customFormat="1">
      <c r="E1325" s="1"/>
    </row>
    <row r="1326" spans="5:5" customFormat="1">
      <c r="E1326" s="1"/>
    </row>
    <row r="1327" spans="5:5" customFormat="1">
      <c r="E1327" s="1"/>
    </row>
    <row r="1328" spans="5:5" customFormat="1">
      <c r="E1328" s="1"/>
    </row>
    <row r="1329" spans="5:5" customFormat="1">
      <c r="E1329" s="1"/>
    </row>
    <row r="1330" spans="5:5" customFormat="1">
      <c r="E1330" s="1"/>
    </row>
    <row r="1331" spans="5:5" customFormat="1">
      <c r="E1331" s="1"/>
    </row>
    <row r="1332" spans="5:5" customFormat="1">
      <c r="E1332" s="1"/>
    </row>
    <row r="1333" spans="5:5" customFormat="1">
      <c r="E1333" s="1"/>
    </row>
    <row r="1334" spans="5:5" customFormat="1">
      <c r="E1334" s="1"/>
    </row>
    <row r="1335" spans="5:5" customFormat="1">
      <c r="E1335" s="1"/>
    </row>
    <row r="1336" spans="5:5" customFormat="1">
      <c r="E1336" s="1"/>
    </row>
    <row r="1337" spans="5:5" customFormat="1">
      <c r="E1337" s="1"/>
    </row>
    <row r="1338" spans="5:5" customFormat="1">
      <c r="E1338" s="1"/>
    </row>
    <row r="1339" spans="5:5" customFormat="1">
      <c r="E1339" s="1"/>
    </row>
    <row r="1340" spans="5:5" customFormat="1">
      <c r="E1340" s="1"/>
    </row>
    <row r="1341" spans="5:5" customFormat="1">
      <c r="E1341" s="1"/>
    </row>
    <row r="1342" spans="5:5" customFormat="1">
      <c r="E1342" s="1"/>
    </row>
    <row r="1343" spans="5:5" customFormat="1">
      <c r="E1343" s="1"/>
    </row>
    <row r="1344" spans="5:5" customFormat="1">
      <c r="E1344" s="1"/>
    </row>
    <row r="1345" spans="5:5" customFormat="1">
      <c r="E1345" s="1"/>
    </row>
    <row r="1346" spans="5:5" customFormat="1">
      <c r="E1346" s="1"/>
    </row>
    <row r="1347" spans="5:5" customFormat="1">
      <c r="E1347" s="1"/>
    </row>
    <row r="1348" spans="5:5" customFormat="1">
      <c r="E1348" s="1"/>
    </row>
    <row r="1349" spans="5:5" customFormat="1">
      <c r="E1349" s="1"/>
    </row>
    <row r="1350" spans="5:5" customFormat="1">
      <c r="E1350" s="1"/>
    </row>
    <row r="1351" spans="5:5" customFormat="1">
      <c r="E1351" s="1"/>
    </row>
    <row r="1352" spans="5:5" customFormat="1">
      <c r="E1352" s="1"/>
    </row>
    <row r="1353" spans="5:5" customFormat="1">
      <c r="E1353" s="1"/>
    </row>
    <row r="1354" spans="5:5" customFormat="1">
      <c r="E1354" s="1"/>
    </row>
    <row r="1355" spans="5:5" customFormat="1">
      <c r="E1355" s="1"/>
    </row>
    <row r="1356" spans="5:5" customFormat="1">
      <c r="E1356" s="1"/>
    </row>
    <row r="1357" spans="5:5" customFormat="1">
      <c r="E1357" s="1"/>
    </row>
    <row r="1358" spans="5:5" customFormat="1">
      <c r="E1358" s="1"/>
    </row>
    <row r="1359" spans="5:5" customFormat="1">
      <c r="E1359" s="1"/>
    </row>
    <row r="1360" spans="5:5" customFormat="1">
      <c r="E1360" s="1"/>
    </row>
    <row r="1361" spans="5:5" customFormat="1">
      <c r="E1361" s="1"/>
    </row>
    <row r="1362" spans="5:5" customFormat="1">
      <c r="E1362" s="1"/>
    </row>
    <row r="1363" spans="5:5" customFormat="1">
      <c r="E1363" s="1"/>
    </row>
    <row r="1364" spans="5:5" customFormat="1">
      <c r="E1364" s="1"/>
    </row>
    <row r="1365" spans="5:5" customFormat="1">
      <c r="E1365" s="1"/>
    </row>
    <row r="1366" spans="5:5" customFormat="1">
      <c r="E1366" s="1"/>
    </row>
    <row r="1367" spans="5:5" customFormat="1">
      <c r="E1367" s="1"/>
    </row>
    <row r="1368" spans="5:5" customFormat="1">
      <c r="E1368" s="1"/>
    </row>
    <row r="1369" spans="5:5" customFormat="1">
      <c r="E1369" s="1"/>
    </row>
    <row r="1370" spans="5:5" customFormat="1">
      <c r="E1370" s="1"/>
    </row>
    <row r="1371" spans="5:5" customFormat="1">
      <c r="E1371" s="1"/>
    </row>
    <row r="1372" spans="5:5" customFormat="1">
      <c r="E1372" s="1"/>
    </row>
    <row r="1373" spans="5:5" customFormat="1">
      <c r="E1373" s="1"/>
    </row>
    <row r="1374" spans="5:5" customFormat="1">
      <c r="E1374" s="1"/>
    </row>
    <row r="1375" spans="5:5" customFormat="1">
      <c r="E1375" s="1"/>
    </row>
    <row r="1376" spans="5:5" customFormat="1">
      <c r="E1376" s="1"/>
    </row>
    <row r="1377" spans="5:5" customFormat="1">
      <c r="E1377" s="1"/>
    </row>
    <row r="1378" spans="5:5" customFormat="1">
      <c r="E1378" s="1"/>
    </row>
    <row r="1379" spans="5:5" customFormat="1">
      <c r="E1379" s="1"/>
    </row>
    <row r="1380" spans="5:5" customFormat="1">
      <c r="E1380" s="1"/>
    </row>
    <row r="1381" spans="5:5" customFormat="1">
      <c r="E1381" s="1"/>
    </row>
    <row r="1382" spans="5:5" customFormat="1">
      <c r="E1382" s="1"/>
    </row>
    <row r="1383" spans="5:5" customFormat="1">
      <c r="E1383" s="1"/>
    </row>
    <row r="1384" spans="5:5" customFormat="1">
      <c r="E1384" s="1"/>
    </row>
    <row r="1385" spans="5:5" customFormat="1">
      <c r="E1385" s="1"/>
    </row>
    <row r="1386" spans="5:5" customFormat="1">
      <c r="E1386" s="1"/>
    </row>
    <row r="1387" spans="5:5" customFormat="1">
      <c r="E1387" s="1"/>
    </row>
    <row r="1388" spans="5:5" customFormat="1">
      <c r="E1388" s="1"/>
    </row>
    <row r="1389" spans="5:5" customFormat="1">
      <c r="E1389" s="1"/>
    </row>
    <row r="1390" spans="5:5" customFormat="1">
      <c r="E1390" s="1"/>
    </row>
    <row r="1391" spans="5:5" customFormat="1">
      <c r="E1391" s="1"/>
    </row>
    <row r="1392" spans="5:5" customFormat="1">
      <c r="E1392" s="1"/>
    </row>
    <row r="1393" spans="5:5" customFormat="1">
      <c r="E1393" s="1"/>
    </row>
    <row r="1394" spans="5:5" customFormat="1">
      <c r="E1394" s="1"/>
    </row>
    <row r="1395" spans="5:5" customFormat="1">
      <c r="E1395" s="1"/>
    </row>
    <row r="1396" spans="5:5" customFormat="1">
      <c r="E1396" s="1"/>
    </row>
    <row r="1397" spans="5:5" customFormat="1">
      <c r="E1397" s="1"/>
    </row>
    <row r="1398" spans="5:5" customFormat="1">
      <c r="E1398" s="1"/>
    </row>
    <row r="1399" spans="5:5" customFormat="1">
      <c r="E1399" s="1"/>
    </row>
    <row r="1400" spans="5:5" customFormat="1">
      <c r="E1400" s="1"/>
    </row>
    <row r="1401" spans="5:5" customFormat="1">
      <c r="E1401" s="1"/>
    </row>
    <row r="1402" spans="5:5" customFormat="1">
      <c r="E1402" s="1"/>
    </row>
    <row r="1403" spans="5:5" customFormat="1">
      <c r="E1403" s="1"/>
    </row>
    <row r="1404" spans="5:5" customFormat="1">
      <c r="E1404" s="1"/>
    </row>
    <row r="1405" spans="5:5" customFormat="1">
      <c r="E1405" s="1"/>
    </row>
    <row r="1406" spans="5:5" customFormat="1">
      <c r="E1406" s="1"/>
    </row>
    <row r="1407" spans="5:5" customFormat="1">
      <c r="E1407" s="1"/>
    </row>
    <row r="1408" spans="5:5" customFormat="1">
      <c r="E1408" s="1"/>
    </row>
    <row r="1409" spans="5:5" customFormat="1">
      <c r="E1409" s="1"/>
    </row>
    <row r="1410" spans="5:5" customFormat="1">
      <c r="E1410" s="1"/>
    </row>
    <row r="1411" spans="5:5" customFormat="1">
      <c r="E1411" s="1"/>
    </row>
    <row r="1412" spans="5:5" customFormat="1">
      <c r="E1412" s="1"/>
    </row>
    <row r="1413" spans="5:5" customFormat="1">
      <c r="E1413" s="1"/>
    </row>
    <row r="1414" spans="5:5" customFormat="1">
      <c r="E1414" s="1"/>
    </row>
    <row r="1415" spans="5:5" customFormat="1">
      <c r="E1415" s="1"/>
    </row>
    <row r="1416" spans="5:5" customFormat="1">
      <c r="E1416" s="1"/>
    </row>
    <row r="1417" spans="5:5" customFormat="1">
      <c r="E1417" s="1"/>
    </row>
    <row r="1418" spans="5:5" customFormat="1">
      <c r="E1418" s="1"/>
    </row>
    <row r="1419" spans="5:5" customFormat="1">
      <c r="E1419" s="1"/>
    </row>
    <row r="1420" spans="5:5" customFormat="1">
      <c r="E1420" s="1"/>
    </row>
    <row r="1421" spans="5:5" customFormat="1">
      <c r="E1421" s="1"/>
    </row>
    <row r="1422" spans="5:5" customFormat="1">
      <c r="E1422" s="1"/>
    </row>
    <row r="1423" spans="5:5" customFormat="1">
      <c r="E1423" s="1"/>
    </row>
    <row r="1424" spans="5:5" customFormat="1">
      <c r="E1424" s="1"/>
    </row>
    <row r="1425" spans="5:5" customFormat="1">
      <c r="E1425" s="1"/>
    </row>
    <row r="1426" spans="5:5" customFormat="1">
      <c r="E1426" s="1"/>
    </row>
    <row r="1427" spans="5:5" customFormat="1">
      <c r="E1427" s="1"/>
    </row>
    <row r="1428" spans="5:5" customFormat="1">
      <c r="E1428" s="1"/>
    </row>
    <row r="1429" spans="5:5" customFormat="1">
      <c r="E1429" s="1"/>
    </row>
    <row r="1430" spans="5:5" customFormat="1">
      <c r="E1430" s="1"/>
    </row>
    <row r="1431" spans="5:5" customFormat="1">
      <c r="E1431" s="1"/>
    </row>
    <row r="1432" spans="5:5" customFormat="1">
      <c r="E1432" s="1"/>
    </row>
    <row r="1433" spans="5:5" customFormat="1">
      <c r="E1433" s="1"/>
    </row>
    <row r="1434" spans="5:5" customFormat="1">
      <c r="E1434" s="1"/>
    </row>
    <row r="1435" spans="5:5" customFormat="1">
      <c r="E1435" s="1"/>
    </row>
    <row r="1436" spans="5:5" customFormat="1">
      <c r="E1436" s="1"/>
    </row>
    <row r="1437" spans="5:5" customFormat="1">
      <c r="E1437" s="1"/>
    </row>
    <row r="1438" spans="5:5" customFormat="1">
      <c r="E1438" s="1"/>
    </row>
    <row r="1439" spans="5:5" customFormat="1">
      <c r="E1439" s="1"/>
    </row>
    <row r="1440" spans="5:5" customFormat="1">
      <c r="E1440" s="1"/>
    </row>
    <row r="1441" spans="5:5" customFormat="1">
      <c r="E1441" s="1"/>
    </row>
    <row r="1442" spans="5:5" customFormat="1">
      <c r="E1442" s="1"/>
    </row>
    <row r="1443" spans="5:5" customFormat="1">
      <c r="E1443" s="1"/>
    </row>
    <row r="1444" spans="5:5" customFormat="1">
      <c r="E1444" s="1"/>
    </row>
    <row r="1445" spans="5:5" customFormat="1">
      <c r="E1445" s="1"/>
    </row>
    <row r="1446" spans="5:5" customFormat="1">
      <c r="E1446" s="1"/>
    </row>
    <row r="1447" spans="5:5" customFormat="1">
      <c r="E1447" s="1"/>
    </row>
    <row r="1448" spans="5:5" customFormat="1">
      <c r="E1448" s="1"/>
    </row>
    <row r="1449" spans="5:5" customFormat="1">
      <c r="E1449" s="1"/>
    </row>
    <row r="1450" spans="5:5" customFormat="1">
      <c r="E1450" s="1"/>
    </row>
    <row r="1451" spans="5:5" customFormat="1">
      <c r="E1451" s="1"/>
    </row>
    <row r="1452" spans="5:5" customFormat="1">
      <c r="E1452" s="1"/>
    </row>
    <row r="1453" spans="5:5" customFormat="1">
      <c r="E1453" s="1"/>
    </row>
    <row r="1454" spans="5:5" customFormat="1">
      <c r="E1454" s="1"/>
    </row>
    <row r="1455" spans="5:5" customFormat="1">
      <c r="E1455" s="1"/>
    </row>
    <row r="1456" spans="5:5" customFormat="1">
      <c r="E1456" s="1"/>
    </row>
    <row r="1457" spans="5:5" customFormat="1">
      <c r="E1457" s="1"/>
    </row>
    <row r="1458" spans="5:5" customFormat="1">
      <c r="E1458" s="1"/>
    </row>
    <row r="1459" spans="5:5" customFormat="1">
      <c r="E1459" s="1"/>
    </row>
    <row r="1460" spans="5:5" customFormat="1">
      <c r="E1460" s="1"/>
    </row>
    <row r="1461" spans="5:5" customFormat="1">
      <c r="E1461" s="1"/>
    </row>
    <row r="1462" spans="5:5" customFormat="1">
      <c r="E1462" s="1"/>
    </row>
    <row r="1463" spans="5:5" customFormat="1">
      <c r="E1463" s="1"/>
    </row>
    <row r="1464" spans="5:5" customFormat="1">
      <c r="E1464" s="1"/>
    </row>
    <row r="1465" spans="5:5" customFormat="1">
      <c r="E1465" s="1"/>
    </row>
    <row r="1466" spans="5:5" customFormat="1">
      <c r="E1466" s="1"/>
    </row>
    <row r="1467" spans="5:5" customFormat="1">
      <c r="E1467" s="1"/>
    </row>
    <row r="1468" spans="5:5" customFormat="1">
      <c r="E1468" s="1"/>
    </row>
    <row r="1469" spans="5:5" customFormat="1">
      <c r="E1469" s="1"/>
    </row>
    <row r="1470" spans="5:5" customFormat="1">
      <c r="E1470" s="1"/>
    </row>
    <row r="1471" spans="5:5" customFormat="1">
      <c r="E1471" s="1"/>
    </row>
    <row r="1472" spans="5:5" customFormat="1">
      <c r="E1472" s="1"/>
    </row>
    <row r="1473" spans="5:5" customFormat="1">
      <c r="E1473" s="1"/>
    </row>
    <row r="1474" spans="5:5" customFormat="1">
      <c r="E1474" s="1"/>
    </row>
    <row r="1475" spans="5:5" customFormat="1">
      <c r="E1475" s="1"/>
    </row>
    <row r="1476" spans="5:5" customFormat="1">
      <c r="E1476" s="1"/>
    </row>
    <row r="1477" spans="5:5" customFormat="1">
      <c r="E1477" s="1"/>
    </row>
    <row r="1478" spans="5:5" customFormat="1">
      <c r="E1478" s="1"/>
    </row>
    <row r="1479" spans="5:5" customFormat="1">
      <c r="E1479" s="1"/>
    </row>
    <row r="1480" spans="5:5" customFormat="1">
      <c r="E1480" s="1"/>
    </row>
    <row r="1481" spans="5:5" customFormat="1">
      <c r="E1481" s="1"/>
    </row>
    <row r="1482" spans="5:5" customFormat="1">
      <c r="E1482" s="1"/>
    </row>
    <row r="1483" spans="5:5" customFormat="1">
      <c r="E1483" s="1"/>
    </row>
    <row r="1484" spans="5:5" customFormat="1">
      <c r="E1484" s="1"/>
    </row>
    <row r="1485" spans="5:5" customFormat="1">
      <c r="E1485" s="1"/>
    </row>
    <row r="1486" spans="5:5" customFormat="1">
      <c r="E1486" s="1"/>
    </row>
    <row r="1487" spans="5:5" customFormat="1">
      <c r="E1487" s="1"/>
    </row>
    <row r="1488" spans="5:5" customFormat="1">
      <c r="E1488" s="1"/>
    </row>
    <row r="1489" spans="5:5" customFormat="1">
      <c r="E1489" s="1"/>
    </row>
    <row r="1490" spans="5:5" customFormat="1">
      <c r="E1490" s="1"/>
    </row>
    <row r="1491" spans="5:5" customFormat="1">
      <c r="E1491" s="1"/>
    </row>
    <row r="1492" spans="5:5" customFormat="1">
      <c r="E1492" s="1"/>
    </row>
    <row r="1493" spans="5:5" customFormat="1">
      <c r="E1493" s="1"/>
    </row>
    <row r="1494" spans="5:5" customFormat="1">
      <c r="E1494" s="1"/>
    </row>
    <row r="1495" spans="5:5" customFormat="1">
      <c r="E1495" s="1"/>
    </row>
    <row r="1496" spans="5:5" customFormat="1">
      <c r="E1496" s="1"/>
    </row>
    <row r="1497" spans="5:5" customFormat="1">
      <c r="E1497" s="1"/>
    </row>
    <row r="1498" spans="5:5" customFormat="1">
      <c r="E1498" s="1"/>
    </row>
    <row r="1499" spans="5:5" customFormat="1">
      <c r="E1499" s="1"/>
    </row>
    <row r="1500" spans="5:5" customFormat="1">
      <c r="E1500" s="1"/>
    </row>
    <row r="1501" spans="5:5" customFormat="1">
      <c r="E1501" s="1"/>
    </row>
    <row r="1502" spans="5:5" customFormat="1">
      <c r="E1502" s="1"/>
    </row>
    <row r="1503" spans="5:5" customFormat="1">
      <c r="E1503" s="1"/>
    </row>
    <row r="1504" spans="5:5" customFormat="1">
      <c r="E1504" s="1"/>
    </row>
    <row r="1505" spans="5:5" customFormat="1">
      <c r="E1505" s="1"/>
    </row>
    <row r="1506" spans="5:5" customFormat="1">
      <c r="E1506" s="1"/>
    </row>
    <row r="1507" spans="5:5" customFormat="1">
      <c r="E1507" s="1"/>
    </row>
    <row r="1508" spans="5:5" customFormat="1">
      <c r="E1508" s="1"/>
    </row>
    <row r="1509" spans="5:5" customFormat="1">
      <c r="E1509" s="1"/>
    </row>
    <row r="1510" spans="5:5" customFormat="1">
      <c r="E1510" s="1"/>
    </row>
    <row r="1511" spans="5:5" customFormat="1">
      <c r="E1511" s="1"/>
    </row>
    <row r="1512" spans="5:5" customFormat="1">
      <c r="E1512" s="1"/>
    </row>
    <row r="1513" spans="5:5" customFormat="1">
      <c r="E1513" s="1"/>
    </row>
    <row r="1514" spans="5:5" customFormat="1">
      <c r="E1514" s="1"/>
    </row>
    <row r="1515" spans="5:5" customFormat="1">
      <c r="E1515" s="1"/>
    </row>
    <row r="1516" spans="5:5" customFormat="1">
      <c r="E1516" s="1"/>
    </row>
    <row r="1517" spans="5:5" customFormat="1">
      <c r="E1517" s="1"/>
    </row>
    <row r="1518" spans="5:5" customFormat="1">
      <c r="E1518" s="1"/>
    </row>
    <row r="1519" spans="5:5" customFormat="1">
      <c r="E1519" s="1"/>
    </row>
    <row r="1520" spans="5:5" customFormat="1">
      <c r="E1520" s="1"/>
    </row>
    <row r="1521" spans="5:5" customFormat="1">
      <c r="E1521" s="1"/>
    </row>
    <row r="1522" spans="5:5" customFormat="1">
      <c r="E1522" s="1"/>
    </row>
    <row r="1523" spans="5:5" customFormat="1">
      <c r="E1523" s="1"/>
    </row>
    <row r="1524" spans="5:5" customFormat="1">
      <c r="E1524" s="1"/>
    </row>
    <row r="1525" spans="5:5" customFormat="1">
      <c r="E1525" s="1"/>
    </row>
    <row r="1526" spans="5:5" customFormat="1">
      <c r="E1526" s="1"/>
    </row>
    <row r="1527" spans="5:5" customFormat="1">
      <c r="E1527" s="1"/>
    </row>
    <row r="1528" spans="5:5" customFormat="1">
      <c r="E1528" s="1"/>
    </row>
    <row r="1529" spans="5:5" customFormat="1">
      <c r="E1529" s="1"/>
    </row>
    <row r="1530" spans="5:5" customFormat="1">
      <c r="E1530" s="1"/>
    </row>
    <row r="1531" spans="5:5" customFormat="1">
      <c r="E1531" s="1"/>
    </row>
    <row r="1532" spans="5:5" customFormat="1">
      <c r="E1532" s="1"/>
    </row>
    <row r="1533" spans="5:5" customFormat="1">
      <c r="E1533" s="1"/>
    </row>
    <row r="1534" spans="5:5" customFormat="1">
      <c r="E1534" s="1"/>
    </row>
    <row r="1535" spans="5:5" customFormat="1">
      <c r="E1535" s="1"/>
    </row>
    <row r="1536" spans="5:5" customFormat="1">
      <c r="E1536" s="1"/>
    </row>
    <row r="1537" spans="5:5" customFormat="1">
      <c r="E1537" s="1"/>
    </row>
    <row r="1538" spans="5:5" customFormat="1">
      <c r="E1538" s="1"/>
    </row>
    <row r="1539" spans="5:5" customFormat="1">
      <c r="E1539" s="1"/>
    </row>
    <row r="1540" spans="5:5" customFormat="1">
      <c r="E1540" s="1"/>
    </row>
    <row r="1541" spans="5:5" customFormat="1">
      <c r="E1541" s="1"/>
    </row>
    <row r="1542" spans="5:5" customFormat="1">
      <c r="E1542" s="1"/>
    </row>
    <row r="1543" spans="5:5" customFormat="1">
      <c r="E1543" s="1"/>
    </row>
    <row r="1544" spans="5:5" customFormat="1">
      <c r="E1544" s="1"/>
    </row>
    <row r="1545" spans="5:5" customFormat="1">
      <c r="E1545" s="1"/>
    </row>
    <row r="1546" spans="5:5" customFormat="1">
      <c r="E1546" s="1"/>
    </row>
    <row r="1547" spans="5:5" customFormat="1">
      <c r="E1547" s="1"/>
    </row>
    <row r="1548" spans="5:5" customFormat="1">
      <c r="E1548" s="1"/>
    </row>
    <row r="1549" spans="5:5" customFormat="1">
      <c r="E1549" s="1"/>
    </row>
    <row r="1550" spans="5:5" customFormat="1">
      <c r="E1550" s="1"/>
    </row>
    <row r="1551" spans="5:5" customFormat="1">
      <c r="E1551" s="1"/>
    </row>
    <row r="1552" spans="5:5" customFormat="1">
      <c r="E1552" s="1"/>
    </row>
    <row r="1553" spans="5:5" customFormat="1">
      <c r="E1553" s="1"/>
    </row>
    <row r="1554" spans="5:5" customFormat="1">
      <c r="E1554" s="1"/>
    </row>
    <row r="1555" spans="5:5" customFormat="1">
      <c r="E1555" s="1"/>
    </row>
    <row r="1556" spans="5:5" customFormat="1">
      <c r="E1556" s="1"/>
    </row>
    <row r="1557" spans="5:5" customFormat="1">
      <c r="E1557" s="1"/>
    </row>
    <row r="1558" spans="5:5" customFormat="1">
      <c r="E1558" s="1"/>
    </row>
    <row r="1559" spans="5:5" customFormat="1">
      <c r="E1559" s="1"/>
    </row>
    <row r="1560" spans="5:5" customFormat="1">
      <c r="E1560" s="1"/>
    </row>
    <row r="1561" spans="5:5" customFormat="1">
      <c r="E1561" s="1"/>
    </row>
    <row r="1562" spans="5:5" customFormat="1">
      <c r="E1562" s="1"/>
    </row>
    <row r="1563" spans="5:5" customFormat="1">
      <c r="E1563" s="1"/>
    </row>
    <row r="1564" spans="5:5" customFormat="1">
      <c r="E1564" s="1"/>
    </row>
    <row r="1565" spans="5:5" customFormat="1">
      <c r="E1565" s="1"/>
    </row>
    <row r="1566" spans="5:5" customFormat="1">
      <c r="E1566" s="1"/>
    </row>
    <row r="1567" spans="5:5" customFormat="1">
      <c r="E1567" s="1"/>
    </row>
    <row r="1568" spans="5:5" customFormat="1">
      <c r="E1568" s="1"/>
    </row>
    <row r="1569" spans="5:5" customFormat="1">
      <c r="E1569" s="1"/>
    </row>
    <row r="1570" spans="5:5" customFormat="1">
      <c r="E1570" s="1"/>
    </row>
    <row r="1571" spans="5:5" customFormat="1">
      <c r="E1571" s="1"/>
    </row>
    <row r="1572" spans="5:5" customFormat="1">
      <c r="E1572" s="1"/>
    </row>
    <row r="1573" spans="5:5" customFormat="1">
      <c r="E1573" s="1"/>
    </row>
    <row r="1574" spans="5:5" customFormat="1">
      <c r="E1574" s="1"/>
    </row>
    <row r="1575" spans="5:5" customFormat="1">
      <c r="E1575" s="1"/>
    </row>
    <row r="1576" spans="5:5" customFormat="1">
      <c r="E1576" s="1"/>
    </row>
    <row r="1577" spans="5:5" customFormat="1">
      <c r="E1577" s="1"/>
    </row>
    <row r="1578" spans="5:5" customFormat="1">
      <c r="E1578" s="1"/>
    </row>
    <row r="1579" spans="5:5" customFormat="1">
      <c r="E1579" s="1"/>
    </row>
    <row r="1580" spans="5:5" customFormat="1">
      <c r="E1580" s="1"/>
    </row>
    <row r="1581" spans="5:5" customFormat="1">
      <c r="E1581" s="1"/>
    </row>
    <row r="1582" spans="5:5" customFormat="1">
      <c r="E1582" s="1"/>
    </row>
    <row r="1583" spans="5:5" customFormat="1">
      <c r="E1583" s="1"/>
    </row>
    <row r="1584" spans="5:5" customFormat="1">
      <c r="E1584" s="1"/>
    </row>
    <row r="1585" spans="5:5" customFormat="1">
      <c r="E1585" s="1"/>
    </row>
    <row r="1586" spans="5:5" customFormat="1">
      <c r="E1586" s="1"/>
    </row>
    <row r="1587" spans="5:5" customFormat="1">
      <c r="E1587" s="1"/>
    </row>
    <row r="1588" spans="5:5" customFormat="1">
      <c r="E1588" s="1"/>
    </row>
    <row r="1589" spans="5:5" customFormat="1">
      <c r="E1589" s="1"/>
    </row>
    <row r="1590" spans="5:5" customFormat="1">
      <c r="E1590" s="1"/>
    </row>
    <row r="1591" spans="5:5" customFormat="1">
      <c r="E1591" s="1"/>
    </row>
    <row r="1592" spans="5:5" customFormat="1">
      <c r="E1592" s="1"/>
    </row>
    <row r="1593" spans="5:5" customFormat="1">
      <c r="E1593" s="1"/>
    </row>
    <row r="1594" spans="5:5" customFormat="1">
      <c r="E1594" s="1"/>
    </row>
    <row r="1595" spans="5:5" customFormat="1">
      <c r="E1595" s="1"/>
    </row>
    <row r="1596" spans="5:5" customFormat="1">
      <c r="E1596" s="1"/>
    </row>
    <row r="1597" spans="5:5" customFormat="1">
      <c r="E1597" s="1"/>
    </row>
    <row r="1598" spans="5:5" customFormat="1">
      <c r="E1598" s="1"/>
    </row>
    <row r="1599" spans="5:5" customFormat="1">
      <c r="E1599" s="1"/>
    </row>
    <row r="1600" spans="5:5" customFormat="1">
      <c r="E1600" s="1"/>
    </row>
    <row r="1601" spans="5:5" customFormat="1">
      <c r="E1601" s="1"/>
    </row>
    <row r="1602" spans="5:5" customFormat="1">
      <c r="E1602" s="1"/>
    </row>
    <row r="1603" spans="5:5" customFormat="1">
      <c r="E1603" s="1"/>
    </row>
    <row r="1604" spans="5:5" customFormat="1">
      <c r="E1604" s="1"/>
    </row>
    <row r="1605" spans="5:5" customFormat="1">
      <c r="E1605" s="1"/>
    </row>
    <row r="1606" spans="5:5" customFormat="1">
      <c r="E1606" s="1"/>
    </row>
    <row r="1607" spans="5:5" customFormat="1">
      <c r="E1607" s="1"/>
    </row>
    <row r="1608" spans="5:5" customFormat="1">
      <c r="E1608" s="1"/>
    </row>
    <row r="1609" spans="5:5" customFormat="1">
      <c r="E1609" s="1"/>
    </row>
    <row r="1610" spans="5:5" customFormat="1">
      <c r="E1610" s="1"/>
    </row>
    <row r="1611" spans="5:5" customFormat="1">
      <c r="E1611" s="1"/>
    </row>
    <row r="1612" spans="5:5" customFormat="1">
      <c r="E1612" s="1"/>
    </row>
    <row r="1613" spans="5:5" customFormat="1">
      <c r="E1613" s="1"/>
    </row>
    <row r="1614" spans="5:5" customFormat="1">
      <c r="E1614" s="1"/>
    </row>
    <row r="1615" spans="5:5" customFormat="1">
      <c r="E1615" s="1"/>
    </row>
    <row r="1616" spans="5:5" customFormat="1">
      <c r="E1616" s="1"/>
    </row>
    <row r="1617" spans="5:5" customFormat="1">
      <c r="E1617" s="1"/>
    </row>
    <row r="1618" spans="5:5" customFormat="1">
      <c r="E1618" s="1"/>
    </row>
    <row r="1619" spans="5:5" customFormat="1">
      <c r="E1619" s="1"/>
    </row>
    <row r="1620" spans="5:5" customFormat="1">
      <c r="E1620" s="1"/>
    </row>
    <row r="1621" spans="5:5" customFormat="1">
      <c r="E1621" s="1"/>
    </row>
    <row r="1622" spans="5:5" customFormat="1">
      <c r="E1622" s="1"/>
    </row>
    <row r="1623" spans="5:5" customFormat="1">
      <c r="E1623" s="1"/>
    </row>
    <row r="1624" spans="5:5" customFormat="1">
      <c r="E1624" s="1"/>
    </row>
    <row r="1625" spans="5:5" customFormat="1">
      <c r="E1625" s="1"/>
    </row>
    <row r="1626" spans="5:5" customFormat="1">
      <c r="E1626" s="1"/>
    </row>
    <row r="1627" spans="5:5" customFormat="1">
      <c r="E1627" s="1"/>
    </row>
    <row r="1628" spans="5:5" customFormat="1">
      <c r="E1628" s="1"/>
    </row>
    <row r="1629" spans="5:5" customFormat="1">
      <c r="E1629" s="1"/>
    </row>
    <row r="1630" spans="5:5" customFormat="1">
      <c r="E1630" s="1"/>
    </row>
    <row r="1631" spans="5:5" customFormat="1">
      <c r="E1631" s="1"/>
    </row>
    <row r="1632" spans="5:5" customFormat="1">
      <c r="E1632" s="1"/>
    </row>
    <row r="1633" spans="5:5" customFormat="1">
      <c r="E1633" s="1"/>
    </row>
    <row r="1634" spans="5:5" customFormat="1">
      <c r="E1634" s="1"/>
    </row>
    <row r="1635" spans="5:5" customFormat="1">
      <c r="E1635" s="1"/>
    </row>
    <row r="1636" spans="5:5" customFormat="1">
      <c r="E1636" s="1"/>
    </row>
    <row r="1637" spans="5:5" customFormat="1">
      <c r="E1637" s="1"/>
    </row>
    <row r="1638" spans="5:5" customFormat="1">
      <c r="E1638" s="1"/>
    </row>
    <row r="1639" spans="5:5" customFormat="1">
      <c r="E1639" s="1"/>
    </row>
    <row r="1640" spans="5:5" customFormat="1">
      <c r="E1640" s="1"/>
    </row>
    <row r="1641" spans="5:5" customFormat="1">
      <c r="E1641" s="1"/>
    </row>
    <row r="1642" spans="5:5" customFormat="1">
      <c r="E1642" s="1"/>
    </row>
    <row r="1643" spans="5:5" customFormat="1">
      <c r="E1643" s="1"/>
    </row>
    <row r="1644" spans="5:5" customFormat="1">
      <c r="E1644" s="1"/>
    </row>
    <row r="1645" spans="5:5" customFormat="1">
      <c r="E1645" s="1"/>
    </row>
    <row r="1646" spans="5:5" customFormat="1">
      <c r="E1646" s="1"/>
    </row>
    <row r="1647" spans="5:5" customFormat="1">
      <c r="E1647" s="1"/>
    </row>
    <row r="1648" spans="5:5" customFormat="1">
      <c r="E1648" s="1"/>
    </row>
    <row r="1649" spans="5:5" customFormat="1">
      <c r="E1649" s="1"/>
    </row>
    <row r="1650" spans="5:5" customFormat="1">
      <c r="E1650" s="1"/>
    </row>
    <row r="1651" spans="5:5" customFormat="1">
      <c r="E1651" s="1"/>
    </row>
    <row r="1652" spans="5:5" customFormat="1">
      <c r="E1652" s="1"/>
    </row>
    <row r="1653" spans="5:5" customFormat="1">
      <c r="E1653" s="1"/>
    </row>
    <row r="1654" spans="5:5" customFormat="1">
      <c r="E1654" s="1"/>
    </row>
    <row r="1655" spans="5:5" customFormat="1">
      <c r="E1655" s="1"/>
    </row>
    <row r="1656" spans="5:5" customFormat="1">
      <c r="E1656" s="1"/>
    </row>
    <row r="1657" spans="5:5" customFormat="1">
      <c r="E1657" s="1"/>
    </row>
    <row r="1658" spans="5:5" customFormat="1">
      <c r="E1658" s="1"/>
    </row>
    <row r="1659" spans="5:5" customFormat="1">
      <c r="E1659" s="1"/>
    </row>
    <row r="1660" spans="5:5" customFormat="1">
      <c r="E1660" s="1"/>
    </row>
    <row r="1661" spans="5:5" customFormat="1">
      <c r="E1661" s="1"/>
    </row>
    <row r="1662" spans="5:5" customFormat="1">
      <c r="E1662" s="1"/>
    </row>
    <row r="1663" spans="5:5" customFormat="1">
      <c r="E1663" s="1"/>
    </row>
    <row r="1664" spans="5:5" customFormat="1">
      <c r="E1664" s="1"/>
    </row>
    <row r="1665" spans="5:5" customFormat="1">
      <c r="E1665" s="1"/>
    </row>
    <row r="1666" spans="5:5" customFormat="1">
      <c r="E1666" s="1"/>
    </row>
    <row r="1667" spans="5:5" customFormat="1">
      <c r="E1667" s="1"/>
    </row>
    <row r="1668" spans="5:5" customFormat="1">
      <c r="E1668" s="1"/>
    </row>
    <row r="1669" spans="5:5" customFormat="1">
      <c r="E1669" s="1"/>
    </row>
    <row r="1670" spans="5:5" customFormat="1">
      <c r="E1670" s="1"/>
    </row>
    <row r="1671" spans="5:5" customFormat="1">
      <c r="E1671" s="1"/>
    </row>
    <row r="1672" spans="5:5" customFormat="1">
      <c r="E1672" s="1"/>
    </row>
    <row r="1673" spans="5:5" customFormat="1">
      <c r="E1673" s="1"/>
    </row>
    <row r="1674" spans="5:5" customFormat="1">
      <c r="E1674" s="1"/>
    </row>
    <row r="1675" spans="5:5" customFormat="1">
      <c r="E1675" s="1"/>
    </row>
    <row r="1676" spans="5:5" customFormat="1">
      <c r="E1676" s="1"/>
    </row>
    <row r="1677" spans="5:5" customFormat="1">
      <c r="E1677" s="1"/>
    </row>
    <row r="1678" spans="5:5" customFormat="1">
      <c r="E1678" s="1"/>
    </row>
    <row r="1679" spans="5:5" customFormat="1">
      <c r="E1679" s="1"/>
    </row>
    <row r="1680" spans="5:5" customFormat="1">
      <c r="E1680" s="1"/>
    </row>
    <row r="1681" spans="5:5" customFormat="1">
      <c r="E1681" s="1"/>
    </row>
    <row r="1682" spans="5:5" customFormat="1">
      <c r="E1682" s="1"/>
    </row>
    <row r="1683" spans="5:5" customFormat="1">
      <c r="E1683" s="1"/>
    </row>
    <row r="1684" spans="5:5" customFormat="1">
      <c r="E1684" s="1"/>
    </row>
    <row r="1685" spans="5:5" customFormat="1">
      <c r="E1685" s="1"/>
    </row>
    <row r="1686" spans="5:5" customFormat="1">
      <c r="E1686" s="1"/>
    </row>
    <row r="1687" spans="5:5" customFormat="1">
      <c r="E1687" s="1"/>
    </row>
    <row r="1688" spans="5:5" customFormat="1">
      <c r="E1688" s="1"/>
    </row>
    <row r="1689" spans="5:5" customFormat="1">
      <c r="E1689" s="1"/>
    </row>
    <row r="1690" spans="5:5" customFormat="1">
      <c r="E1690" s="1"/>
    </row>
    <row r="1691" spans="5:5" customFormat="1">
      <c r="E1691" s="1"/>
    </row>
    <row r="1692" spans="5:5" customFormat="1">
      <c r="E1692" s="1"/>
    </row>
    <row r="1693" spans="5:5" customFormat="1">
      <c r="E1693" s="1"/>
    </row>
    <row r="1694" spans="5:5" customFormat="1">
      <c r="E1694" s="1"/>
    </row>
    <row r="1695" spans="5:5" customFormat="1">
      <c r="E1695" s="1"/>
    </row>
    <row r="1696" spans="5:5" customFormat="1">
      <c r="E1696" s="1"/>
    </row>
    <row r="1697" spans="5:5" customFormat="1">
      <c r="E1697" s="1"/>
    </row>
    <row r="1698" spans="5:5" customFormat="1">
      <c r="E1698" s="1"/>
    </row>
    <row r="1699" spans="5:5" customFormat="1">
      <c r="E1699" s="1"/>
    </row>
    <row r="1700" spans="5:5" customFormat="1">
      <c r="E1700" s="1"/>
    </row>
    <row r="1701" spans="5:5" customFormat="1">
      <c r="E1701" s="1"/>
    </row>
    <row r="1702" spans="5:5" customFormat="1">
      <c r="E1702" s="1"/>
    </row>
    <row r="1703" spans="5:5" customFormat="1">
      <c r="E1703" s="1"/>
    </row>
    <row r="1704" spans="5:5" customFormat="1">
      <c r="E1704" s="1"/>
    </row>
    <row r="1705" spans="5:5" customFormat="1">
      <c r="E1705" s="1"/>
    </row>
    <row r="1706" spans="5:5" customFormat="1">
      <c r="E1706" s="1"/>
    </row>
    <row r="1707" spans="5:5" customFormat="1">
      <c r="E1707" s="1"/>
    </row>
    <row r="1708" spans="5:5" customFormat="1">
      <c r="E1708" s="1"/>
    </row>
    <row r="1709" spans="5:5" customFormat="1">
      <c r="E1709" s="1"/>
    </row>
    <row r="1710" spans="5:5" customFormat="1">
      <c r="E1710" s="1"/>
    </row>
    <row r="1711" spans="5:5" customFormat="1">
      <c r="E1711" s="1"/>
    </row>
    <row r="1712" spans="5:5" customFormat="1">
      <c r="E1712" s="1"/>
    </row>
    <row r="1713" spans="5:5" customFormat="1">
      <c r="E1713" s="1"/>
    </row>
    <row r="1714" spans="5:5" customFormat="1">
      <c r="E1714" s="1"/>
    </row>
    <row r="1715" spans="5:5" customFormat="1">
      <c r="E1715" s="1"/>
    </row>
    <row r="1716" spans="5:5" customFormat="1">
      <c r="E1716" s="1"/>
    </row>
    <row r="1717" spans="5:5" customFormat="1">
      <c r="E1717" s="1"/>
    </row>
    <row r="1718" spans="5:5" customFormat="1">
      <c r="E1718" s="1"/>
    </row>
    <row r="1719" spans="5:5" customFormat="1">
      <c r="E1719" s="1"/>
    </row>
    <row r="1720" spans="5:5" customFormat="1">
      <c r="E1720" s="1"/>
    </row>
    <row r="1721" spans="5:5" customFormat="1">
      <c r="E1721" s="1"/>
    </row>
    <row r="1722" spans="5:5" customFormat="1">
      <c r="E1722" s="1"/>
    </row>
    <row r="1723" spans="5:5" customFormat="1">
      <c r="E1723" s="1"/>
    </row>
    <row r="1724" spans="5:5" customFormat="1">
      <c r="E1724" s="1"/>
    </row>
    <row r="1725" spans="5:5" customFormat="1">
      <c r="E1725" s="1"/>
    </row>
    <row r="1726" spans="5:5" customFormat="1">
      <c r="E1726" s="1"/>
    </row>
    <row r="1727" spans="5:5" customFormat="1">
      <c r="E1727" s="1"/>
    </row>
    <row r="1728" spans="5:5" customFormat="1">
      <c r="E1728" s="1"/>
    </row>
    <row r="1729" spans="5:5" customFormat="1">
      <c r="E1729" s="1"/>
    </row>
    <row r="1730" spans="5:5" customFormat="1">
      <c r="E1730" s="1"/>
    </row>
    <row r="1731" spans="5:5" customFormat="1">
      <c r="E1731" s="1"/>
    </row>
    <row r="1732" spans="5:5" customFormat="1">
      <c r="E1732" s="1"/>
    </row>
    <row r="1733" spans="5:5" customFormat="1">
      <c r="E1733" s="1"/>
    </row>
    <row r="1734" spans="5:5" customFormat="1">
      <c r="E1734" s="1"/>
    </row>
    <row r="1735" spans="5:5" customFormat="1">
      <c r="E1735" s="1"/>
    </row>
    <row r="1736" spans="5:5" customFormat="1">
      <c r="E1736" s="1"/>
    </row>
    <row r="1737" spans="5:5" customFormat="1">
      <c r="E1737" s="1"/>
    </row>
    <row r="1738" spans="5:5" customFormat="1">
      <c r="E1738" s="1"/>
    </row>
    <row r="1739" spans="5:5" customFormat="1">
      <c r="E1739" s="1"/>
    </row>
    <row r="1740" spans="5:5" customFormat="1">
      <c r="E1740" s="1"/>
    </row>
    <row r="1741" spans="5:5" customFormat="1">
      <c r="E1741" s="1"/>
    </row>
    <row r="1742" spans="5:5" customFormat="1">
      <c r="E1742" s="1"/>
    </row>
    <row r="1743" spans="5:5" customFormat="1">
      <c r="E1743" s="1"/>
    </row>
    <row r="1744" spans="5:5" customFormat="1">
      <c r="E1744" s="1"/>
    </row>
    <row r="1745" spans="5:5" customFormat="1">
      <c r="E1745" s="1"/>
    </row>
    <row r="1746" spans="5:5" customFormat="1">
      <c r="E1746" s="1"/>
    </row>
    <row r="1747" spans="5:5" customFormat="1">
      <c r="E1747" s="1"/>
    </row>
    <row r="1748" spans="5:5" customFormat="1">
      <c r="E1748" s="1"/>
    </row>
    <row r="1749" spans="5:5" customFormat="1">
      <c r="E1749" s="1"/>
    </row>
    <row r="1750" spans="5:5" customFormat="1">
      <c r="E1750" s="1"/>
    </row>
    <row r="1751" spans="5:5" customFormat="1">
      <c r="E1751" s="1"/>
    </row>
    <row r="1752" spans="5:5" customFormat="1">
      <c r="E1752" s="1"/>
    </row>
    <row r="1753" spans="5:5" customFormat="1">
      <c r="E1753" s="1"/>
    </row>
    <row r="1754" spans="5:5" customFormat="1">
      <c r="E1754" s="1"/>
    </row>
    <row r="1755" spans="5:5" customFormat="1">
      <c r="E1755" s="1"/>
    </row>
    <row r="1756" spans="5:5" customFormat="1">
      <c r="E1756" s="1"/>
    </row>
    <row r="1757" spans="5:5" customFormat="1">
      <c r="E1757" s="1"/>
    </row>
    <row r="1758" spans="5:5" customFormat="1">
      <c r="E1758" s="1"/>
    </row>
    <row r="1759" spans="5:5" customFormat="1">
      <c r="E1759" s="1"/>
    </row>
    <row r="1760" spans="5:5" customFormat="1">
      <c r="E1760" s="1"/>
    </row>
    <row r="1761" spans="5:5" customFormat="1">
      <c r="E1761" s="1"/>
    </row>
    <row r="1762" spans="5:5" customFormat="1">
      <c r="E1762" s="1"/>
    </row>
    <row r="1763" spans="5:5" customFormat="1">
      <c r="E1763" s="1"/>
    </row>
    <row r="1764" spans="5:5" customFormat="1">
      <c r="E1764" s="1"/>
    </row>
    <row r="1765" spans="5:5" customFormat="1">
      <c r="E1765" s="1"/>
    </row>
    <row r="1766" spans="5:5" customFormat="1">
      <c r="E1766" s="1"/>
    </row>
    <row r="1767" spans="5:5" customFormat="1">
      <c r="E1767" s="1"/>
    </row>
    <row r="1768" spans="5:5" customFormat="1">
      <c r="E1768" s="1"/>
    </row>
    <row r="1769" spans="5:5" customFormat="1">
      <c r="E1769" s="1"/>
    </row>
    <row r="1770" spans="5:5" customFormat="1">
      <c r="E1770" s="1"/>
    </row>
    <row r="1771" spans="5:5" customFormat="1">
      <c r="E1771" s="1"/>
    </row>
    <row r="1772" spans="5:5" customFormat="1">
      <c r="E1772" s="1"/>
    </row>
    <row r="1773" spans="5:5" customFormat="1">
      <c r="E1773" s="1"/>
    </row>
    <row r="1774" spans="5:5" customFormat="1">
      <c r="E1774" s="1"/>
    </row>
    <row r="1775" spans="5:5" customFormat="1">
      <c r="E1775" s="1"/>
    </row>
    <row r="1776" spans="5:5" customFormat="1">
      <c r="E1776" s="1"/>
    </row>
    <row r="1777" spans="5:5" customFormat="1">
      <c r="E1777" s="1"/>
    </row>
    <row r="1778" spans="5:5" customFormat="1">
      <c r="E1778" s="1"/>
    </row>
    <row r="1779" spans="5:5" customFormat="1">
      <c r="E1779" s="1"/>
    </row>
    <row r="1780" spans="5:5" customFormat="1">
      <c r="E1780" s="1"/>
    </row>
    <row r="1781" spans="5:5" customFormat="1">
      <c r="E1781" s="1"/>
    </row>
    <row r="1782" spans="5:5" customFormat="1">
      <c r="E1782" s="1"/>
    </row>
    <row r="1783" spans="5:5" customFormat="1">
      <c r="E1783" s="1"/>
    </row>
    <row r="1784" spans="5:5" customFormat="1">
      <c r="E1784" s="1"/>
    </row>
    <row r="1785" spans="5:5" customFormat="1">
      <c r="E1785" s="1"/>
    </row>
    <row r="1786" spans="5:5" customFormat="1">
      <c r="E1786" s="1"/>
    </row>
    <row r="1787" spans="5:5" customFormat="1">
      <c r="E1787" s="1"/>
    </row>
    <row r="1788" spans="5:5" customFormat="1">
      <c r="E1788" s="1"/>
    </row>
    <row r="1789" spans="5:5" customFormat="1">
      <c r="E1789" s="1"/>
    </row>
    <row r="1790" spans="5:5" customFormat="1">
      <c r="E1790" s="1"/>
    </row>
    <row r="1791" spans="5:5" customFormat="1">
      <c r="E1791" s="1"/>
    </row>
    <row r="1792" spans="5:5" customFormat="1">
      <c r="E1792" s="1"/>
    </row>
    <row r="1793" spans="5:5" customFormat="1">
      <c r="E1793" s="1"/>
    </row>
    <row r="1794" spans="5:5" customFormat="1">
      <c r="E1794" s="1"/>
    </row>
    <row r="1795" spans="5:5" customFormat="1">
      <c r="E1795" s="1"/>
    </row>
    <row r="1796" spans="5:5" customFormat="1">
      <c r="E1796" s="1"/>
    </row>
    <row r="1797" spans="5:5" customFormat="1">
      <c r="E1797" s="1"/>
    </row>
    <row r="1798" spans="5:5" customFormat="1">
      <c r="E1798" s="1"/>
    </row>
    <row r="1799" spans="5:5" customFormat="1">
      <c r="E1799" s="1"/>
    </row>
    <row r="1800" spans="5:5" customFormat="1">
      <c r="E1800" s="1"/>
    </row>
    <row r="1801" spans="5:5" customFormat="1">
      <c r="E1801" s="1"/>
    </row>
    <row r="1802" spans="5:5" customFormat="1">
      <c r="E1802" s="1"/>
    </row>
    <row r="1803" spans="5:5" customFormat="1">
      <c r="E1803" s="1"/>
    </row>
    <row r="1804" spans="5:5" customFormat="1">
      <c r="E1804" s="1"/>
    </row>
    <row r="1805" spans="5:5" customFormat="1">
      <c r="E1805" s="1"/>
    </row>
    <row r="1806" spans="5:5" customFormat="1">
      <c r="E1806" s="1"/>
    </row>
    <row r="1807" spans="5:5" customFormat="1">
      <c r="E1807" s="1"/>
    </row>
    <row r="1808" spans="5:5" customFormat="1">
      <c r="E1808" s="1"/>
    </row>
    <row r="1809" spans="5:5" customFormat="1">
      <c r="E1809" s="1"/>
    </row>
    <row r="1810" spans="5:5" customFormat="1">
      <c r="E1810" s="1"/>
    </row>
    <row r="1811" spans="5:5" customFormat="1">
      <c r="E1811" s="1"/>
    </row>
    <row r="1812" spans="5:5" customFormat="1">
      <c r="E1812" s="1"/>
    </row>
    <row r="1813" spans="5:5" customFormat="1">
      <c r="E1813" s="1"/>
    </row>
    <row r="1814" spans="5:5" customFormat="1">
      <c r="E1814" s="1"/>
    </row>
    <row r="1815" spans="5:5" customFormat="1">
      <c r="E1815" s="1"/>
    </row>
    <row r="1816" spans="5:5" customFormat="1">
      <c r="E1816" s="1"/>
    </row>
    <row r="1817" spans="5:5" customFormat="1">
      <c r="E1817" s="1"/>
    </row>
    <row r="1818" spans="5:5" customFormat="1">
      <c r="E1818" s="1"/>
    </row>
    <row r="1819" spans="5:5" customFormat="1">
      <c r="E1819" s="1"/>
    </row>
    <row r="1820" spans="5:5" customFormat="1">
      <c r="E1820" s="1"/>
    </row>
    <row r="1821" spans="5:5" customFormat="1">
      <c r="E1821" s="1"/>
    </row>
    <row r="1822" spans="5:5" customFormat="1">
      <c r="E1822" s="1"/>
    </row>
    <row r="1823" spans="5:5" customFormat="1">
      <c r="E1823" s="1"/>
    </row>
    <row r="1824" spans="5:5" customFormat="1">
      <c r="E1824" s="1"/>
    </row>
    <row r="1825" spans="5:5" customFormat="1">
      <c r="E1825" s="1"/>
    </row>
    <row r="1826" spans="5:5" customFormat="1">
      <c r="E1826" s="1"/>
    </row>
    <row r="1827" spans="5:5" customFormat="1">
      <c r="E1827" s="1"/>
    </row>
    <row r="1828" spans="5:5" customFormat="1">
      <c r="E1828" s="1"/>
    </row>
    <row r="1829" spans="5:5" customFormat="1">
      <c r="E1829" s="1"/>
    </row>
    <row r="1830" spans="5:5" customFormat="1">
      <c r="E1830" s="1"/>
    </row>
    <row r="1831" spans="5:5" customFormat="1">
      <c r="E1831" s="1"/>
    </row>
    <row r="1832" spans="5:5" customFormat="1">
      <c r="E1832" s="1"/>
    </row>
    <row r="1833" spans="5:5" customFormat="1">
      <c r="E1833" s="1"/>
    </row>
    <row r="1834" spans="5:5" customFormat="1">
      <c r="E1834" s="1"/>
    </row>
    <row r="1835" spans="5:5" customFormat="1">
      <c r="E1835" s="1"/>
    </row>
    <row r="1836" spans="5:5" customFormat="1">
      <c r="E1836" s="1"/>
    </row>
    <row r="1837" spans="5:5" customFormat="1">
      <c r="E1837" s="1"/>
    </row>
    <row r="1838" spans="5:5" customFormat="1">
      <c r="E1838" s="1"/>
    </row>
    <row r="1839" spans="5:5" customFormat="1">
      <c r="E1839" s="1"/>
    </row>
    <row r="1840" spans="5:5" customFormat="1">
      <c r="E1840" s="1"/>
    </row>
    <row r="1841" spans="5:5" customFormat="1">
      <c r="E1841" s="1"/>
    </row>
    <row r="1842" spans="5:5" customFormat="1">
      <c r="E1842" s="1"/>
    </row>
    <row r="1843" spans="5:5" customFormat="1">
      <c r="E1843" s="1"/>
    </row>
    <row r="1844" spans="5:5" customFormat="1">
      <c r="E1844" s="1"/>
    </row>
    <row r="1845" spans="5:5" customFormat="1">
      <c r="E1845" s="1"/>
    </row>
    <row r="1846" spans="5:5" customFormat="1">
      <c r="E1846" s="1"/>
    </row>
    <row r="1847" spans="5:5" customFormat="1">
      <c r="E1847" s="1"/>
    </row>
    <row r="1848" spans="5:5" customFormat="1">
      <c r="E1848" s="1"/>
    </row>
    <row r="1849" spans="5:5" customFormat="1">
      <c r="E1849" s="1"/>
    </row>
    <row r="1850" spans="5:5" customFormat="1">
      <c r="E1850" s="1"/>
    </row>
    <row r="1851" spans="5:5" customFormat="1">
      <c r="E1851" s="1"/>
    </row>
    <row r="1852" spans="5:5" customFormat="1">
      <c r="E1852" s="1"/>
    </row>
    <row r="1853" spans="5:5" customFormat="1">
      <c r="E1853" s="1"/>
    </row>
    <row r="1854" spans="5:5" customFormat="1">
      <c r="E1854" s="1"/>
    </row>
    <row r="1855" spans="5:5" customFormat="1">
      <c r="E1855" s="1"/>
    </row>
    <row r="1856" spans="5:5" customFormat="1">
      <c r="E1856" s="1"/>
    </row>
    <row r="1857" spans="5:5" customFormat="1">
      <c r="E1857" s="1"/>
    </row>
    <row r="1858" spans="5:5" customFormat="1">
      <c r="E1858" s="1"/>
    </row>
    <row r="1859" spans="5:5" customFormat="1">
      <c r="E1859" s="1"/>
    </row>
    <row r="1860" spans="5:5" customFormat="1">
      <c r="E1860" s="1"/>
    </row>
    <row r="1861" spans="5:5" customFormat="1">
      <c r="E1861" s="1"/>
    </row>
    <row r="1862" spans="5:5" customFormat="1">
      <c r="E1862" s="1"/>
    </row>
    <row r="1863" spans="5:5" customFormat="1">
      <c r="E1863" s="1"/>
    </row>
    <row r="1864" spans="5:5" customFormat="1">
      <c r="E1864" s="1"/>
    </row>
    <row r="1865" spans="5:5" customFormat="1">
      <c r="E1865" s="1"/>
    </row>
    <row r="1866" spans="5:5" customFormat="1">
      <c r="E1866" s="1"/>
    </row>
    <row r="1867" spans="5:5" customFormat="1">
      <c r="E1867" s="1"/>
    </row>
    <row r="1868" spans="5:5" customFormat="1">
      <c r="E1868" s="1"/>
    </row>
    <row r="1869" spans="5:5" customFormat="1">
      <c r="E1869" s="1"/>
    </row>
    <row r="1870" spans="5:5" customFormat="1">
      <c r="E1870" s="1"/>
    </row>
    <row r="1871" spans="5:5" customFormat="1">
      <c r="E1871" s="1"/>
    </row>
    <row r="1872" spans="5:5" customFormat="1">
      <c r="E1872" s="1"/>
    </row>
    <row r="1873" spans="5:5" customFormat="1">
      <c r="E1873" s="1"/>
    </row>
    <row r="1874" spans="5:5" customFormat="1">
      <c r="E1874" s="1"/>
    </row>
    <row r="1875" spans="5:5" customFormat="1">
      <c r="E1875" s="1"/>
    </row>
    <row r="1876" spans="5:5" customFormat="1">
      <c r="E1876" s="1"/>
    </row>
    <row r="1877" spans="5:5" customFormat="1">
      <c r="E1877" s="1"/>
    </row>
    <row r="1878" spans="5:5" customFormat="1">
      <c r="E1878" s="1"/>
    </row>
    <row r="1879" spans="5:5" customFormat="1">
      <c r="E1879" s="1"/>
    </row>
    <row r="1880" spans="5:5" customFormat="1">
      <c r="E1880" s="1"/>
    </row>
    <row r="1881" spans="5:5" customFormat="1">
      <c r="E1881" s="1"/>
    </row>
    <row r="1882" spans="5:5" customFormat="1">
      <c r="E1882" s="1"/>
    </row>
    <row r="1883" spans="5:5" customFormat="1">
      <c r="E1883" s="1"/>
    </row>
    <row r="1884" spans="5:5" customFormat="1">
      <c r="E1884" s="1"/>
    </row>
    <row r="1885" spans="5:5" customFormat="1">
      <c r="E1885" s="1"/>
    </row>
    <row r="1886" spans="5:5" customFormat="1">
      <c r="E1886" s="1"/>
    </row>
    <row r="1887" spans="5:5" customFormat="1">
      <c r="E1887" s="1"/>
    </row>
    <row r="1888" spans="5:5" customFormat="1">
      <c r="E1888" s="1"/>
    </row>
    <row r="1889" spans="5:5" customFormat="1">
      <c r="E1889" s="1"/>
    </row>
    <row r="1890" spans="5:5" customFormat="1">
      <c r="E1890" s="1"/>
    </row>
    <row r="1891" spans="5:5" customFormat="1">
      <c r="E1891" s="1"/>
    </row>
    <row r="1892" spans="5:5" customFormat="1">
      <c r="E1892" s="1"/>
    </row>
    <row r="1893" spans="5:5" customFormat="1">
      <c r="E1893" s="1"/>
    </row>
    <row r="1894" spans="5:5" customFormat="1">
      <c r="E1894" s="1"/>
    </row>
    <row r="1895" spans="5:5" customFormat="1">
      <c r="E1895" s="1"/>
    </row>
    <row r="1896" spans="5:5" customFormat="1">
      <c r="E1896" s="1"/>
    </row>
    <row r="1897" spans="5:5" customFormat="1">
      <c r="E1897" s="1"/>
    </row>
    <row r="1898" spans="5:5" customFormat="1">
      <c r="E1898" s="1"/>
    </row>
    <row r="1899" spans="5:5" customFormat="1">
      <c r="E1899" s="1"/>
    </row>
    <row r="1900" spans="5:5" customFormat="1">
      <c r="E1900" s="1"/>
    </row>
    <row r="1901" spans="5:5" customFormat="1">
      <c r="E1901" s="1"/>
    </row>
    <row r="1902" spans="5:5" customFormat="1">
      <c r="E1902" s="1"/>
    </row>
    <row r="1903" spans="5:5" customFormat="1">
      <c r="E1903" s="1"/>
    </row>
    <row r="1904" spans="5:5" customFormat="1">
      <c r="E1904" s="1"/>
    </row>
    <row r="1905" spans="5:5" customFormat="1">
      <c r="E1905" s="1"/>
    </row>
    <row r="1906" spans="5:5" customFormat="1">
      <c r="E1906" s="1"/>
    </row>
    <row r="1907" spans="5:5" customFormat="1">
      <c r="E1907" s="1"/>
    </row>
    <row r="1908" spans="5:5" customFormat="1">
      <c r="E1908" s="1"/>
    </row>
    <row r="1909" spans="5:5" customFormat="1">
      <c r="E1909" s="1"/>
    </row>
    <row r="1910" spans="5:5" customFormat="1">
      <c r="E1910" s="1"/>
    </row>
    <row r="1911" spans="5:5" customFormat="1">
      <c r="E1911" s="1"/>
    </row>
    <row r="1912" spans="5:5" customFormat="1">
      <c r="E1912" s="1"/>
    </row>
    <row r="1913" spans="5:5" customFormat="1">
      <c r="E1913" s="1"/>
    </row>
    <row r="1914" spans="5:5" customFormat="1">
      <c r="E1914" s="1"/>
    </row>
    <row r="1915" spans="5:5" customFormat="1">
      <c r="E1915" s="1"/>
    </row>
    <row r="1916" spans="5:5" customFormat="1">
      <c r="E1916" s="1"/>
    </row>
    <row r="1917" spans="5:5" customFormat="1">
      <c r="E1917" s="1"/>
    </row>
    <row r="1918" spans="5:5" customFormat="1">
      <c r="E1918" s="1"/>
    </row>
    <row r="1919" spans="5:5" customFormat="1">
      <c r="E1919" s="1"/>
    </row>
    <row r="1920" spans="5:5" customFormat="1">
      <c r="E1920" s="1"/>
    </row>
    <row r="1921" spans="5:5" customFormat="1">
      <c r="E1921" s="1"/>
    </row>
    <row r="1922" spans="5:5" customFormat="1">
      <c r="E1922" s="1"/>
    </row>
    <row r="1923" spans="5:5" customFormat="1">
      <c r="E1923" s="1"/>
    </row>
    <row r="1924" spans="5:5" customFormat="1">
      <c r="E1924" s="1"/>
    </row>
    <row r="1925" spans="5:5" customFormat="1">
      <c r="E1925" s="1"/>
    </row>
    <row r="1926" spans="5:5" customFormat="1">
      <c r="E1926" s="1"/>
    </row>
    <row r="1927" spans="5:5" customFormat="1">
      <c r="E1927" s="1"/>
    </row>
    <row r="1928" spans="5:5" customFormat="1">
      <c r="E1928" s="1"/>
    </row>
    <row r="1929" spans="5:5" customFormat="1">
      <c r="E1929" s="1"/>
    </row>
    <row r="1930" spans="5:5" customFormat="1">
      <c r="E1930" s="1"/>
    </row>
    <row r="1931" spans="5:5" customFormat="1">
      <c r="E1931" s="1"/>
    </row>
    <row r="1932" spans="5:5" customFormat="1">
      <c r="E1932" s="1"/>
    </row>
    <row r="1933" spans="5:5" customFormat="1">
      <c r="E1933" s="1"/>
    </row>
    <row r="1934" spans="5:5" customFormat="1">
      <c r="E1934" s="1"/>
    </row>
    <row r="1935" spans="5:5" customFormat="1">
      <c r="E1935" s="1"/>
    </row>
    <row r="1936" spans="5:5" customFormat="1">
      <c r="E1936" s="1"/>
    </row>
    <row r="1937" spans="5:5" customFormat="1">
      <c r="E1937" s="1"/>
    </row>
    <row r="1938" spans="5:5" customFormat="1">
      <c r="E1938" s="1"/>
    </row>
    <row r="1939" spans="5:5" customFormat="1">
      <c r="E1939" s="1"/>
    </row>
    <row r="1940" spans="5:5" customFormat="1">
      <c r="E1940" s="1"/>
    </row>
    <row r="1941" spans="5:5" customFormat="1">
      <c r="E1941" s="1"/>
    </row>
    <row r="1942" spans="5:5" customFormat="1">
      <c r="E1942" s="1"/>
    </row>
    <row r="1943" spans="5:5" customFormat="1">
      <c r="E1943" s="1"/>
    </row>
    <row r="1944" spans="5:5" customFormat="1">
      <c r="E1944" s="1"/>
    </row>
    <row r="1945" spans="5:5" customFormat="1">
      <c r="E1945" s="1"/>
    </row>
    <row r="1946" spans="5:5" customFormat="1">
      <c r="E1946" s="1"/>
    </row>
    <row r="1947" spans="5:5" customFormat="1">
      <c r="E1947" s="1"/>
    </row>
    <row r="1948" spans="5:5" customFormat="1">
      <c r="E1948" s="1"/>
    </row>
    <row r="1949" spans="5:5" customFormat="1">
      <c r="E1949" s="1"/>
    </row>
    <row r="1950" spans="5:5" customFormat="1">
      <c r="E1950" s="1"/>
    </row>
    <row r="1951" spans="5:5" customFormat="1">
      <c r="E1951" s="1"/>
    </row>
    <row r="1952" spans="5:5" customFormat="1">
      <c r="E1952" s="1"/>
    </row>
    <row r="1953" spans="5:5" customFormat="1">
      <c r="E1953" s="1"/>
    </row>
    <row r="1954" spans="5:5" customFormat="1">
      <c r="E1954" s="1"/>
    </row>
    <row r="1955" spans="5:5" customFormat="1">
      <c r="E1955" s="1"/>
    </row>
    <row r="1956" spans="5:5" customFormat="1">
      <c r="E1956" s="1"/>
    </row>
    <row r="1957" spans="5:5" customFormat="1">
      <c r="E1957" s="1"/>
    </row>
    <row r="1958" spans="5:5" customFormat="1">
      <c r="E1958" s="1"/>
    </row>
    <row r="1959" spans="5:5" customFormat="1">
      <c r="E1959" s="1"/>
    </row>
    <row r="1960" spans="5:5" customFormat="1">
      <c r="E1960" s="1"/>
    </row>
    <row r="1961" spans="5:5" customFormat="1">
      <c r="E1961" s="1"/>
    </row>
    <row r="1962" spans="5:5" customFormat="1">
      <c r="E1962" s="1"/>
    </row>
    <row r="1963" spans="5:5" customFormat="1">
      <c r="E1963" s="1"/>
    </row>
    <row r="1964" spans="5:5" customFormat="1">
      <c r="E1964" s="1"/>
    </row>
    <row r="1965" spans="5:5" customFormat="1">
      <c r="E1965" s="1"/>
    </row>
    <row r="1966" spans="5:5" customFormat="1">
      <c r="E1966" s="1"/>
    </row>
    <row r="1967" spans="5:5" customFormat="1">
      <c r="E1967" s="1"/>
    </row>
    <row r="1968" spans="5:5" customFormat="1">
      <c r="E1968" s="1"/>
    </row>
    <row r="1969" spans="5:5" customFormat="1">
      <c r="E1969" s="1"/>
    </row>
    <row r="1970" spans="5:5" customFormat="1">
      <c r="E1970" s="1"/>
    </row>
    <row r="1971" spans="5:5" customFormat="1">
      <c r="E1971" s="1"/>
    </row>
    <row r="1972" spans="5:5" customFormat="1">
      <c r="E1972" s="1"/>
    </row>
    <row r="1973" spans="5:5" customFormat="1">
      <c r="E1973" s="1"/>
    </row>
    <row r="1974" spans="5:5" customFormat="1">
      <c r="E1974" s="1"/>
    </row>
    <row r="1975" spans="5:5" customFormat="1">
      <c r="E1975" s="1"/>
    </row>
    <row r="1976" spans="5:5" customFormat="1">
      <c r="E1976" s="1"/>
    </row>
    <row r="1977" spans="5:5" customFormat="1">
      <c r="E1977" s="1"/>
    </row>
    <row r="1978" spans="5:5" customFormat="1">
      <c r="E1978" s="1"/>
    </row>
    <row r="1979" spans="5:5" customFormat="1">
      <c r="E1979" s="1"/>
    </row>
    <row r="1980" spans="5:5" customFormat="1">
      <c r="E1980" s="1"/>
    </row>
    <row r="1981" spans="5:5" customFormat="1">
      <c r="E1981" s="1"/>
    </row>
    <row r="1982" spans="5:5" customFormat="1">
      <c r="E1982" s="1"/>
    </row>
    <row r="1983" spans="5:5" customFormat="1">
      <c r="E1983" s="1"/>
    </row>
    <row r="1984" spans="5:5" customFormat="1">
      <c r="E1984" s="1"/>
    </row>
    <row r="1985" spans="5:5" customFormat="1">
      <c r="E1985" s="1"/>
    </row>
    <row r="1986" spans="5:5" customFormat="1">
      <c r="E1986" s="1"/>
    </row>
    <row r="1987" spans="5:5" customFormat="1">
      <c r="E1987" s="1"/>
    </row>
    <row r="1988" spans="5:5" customFormat="1">
      <c r="E1988" s="1"/>
    </row>
    <row r="1989" spans="5:5" customFormat="1">
      <c r="E1989" s="1"/>
    </row>
    <row r="1990" spans="5:5" customFormat="1">
      <c r="E1990" s="1"/>
    </row>
    <row r="1991" spans="5:5" customFormat="1">
      <c r="E1991" s="1"/>
    </row>
    <row r="1992" spans="5:5" customFormat="1">
      <c r="E1992" s="1"/>
    </row>
    <row r="1993" spans="5:5" customFormat="1">
      <c r="E1993" s="1"/>
    </row>
    <row r="1994" spans="5:5" customFormat="1">
      <c r="E1994" s="1"/>
    </row>
    <row r="1995" spans="5:5" customFormat="1">
      <c r="E1995" s="1"/>
    </row>
    <row r="1996" spans="5:5" customFormat="1">
      <c r="E1996" s="1"/>
    </row>
    <row r="1997" spans="5:5" customFormat="1">
      <c r="E1997" s="1"/>
    </row>
    <row r="1998" spans="5:5" customFormat="1">
      <c r="E1998" s="1"/>
    </row>
    <row r="1999" spans="5:5" customFormat="1">
      <c r="E1999" s="1"/>
    </row>
    <row r="2000" spans="5:5" customFormat="1">
      <c r="E2000" s="1"/>
    </row>
    <row r="2001" spans="5:5" customFormat="1">
      <c r="E2001" s="1"/>
    </row>
    <row r="2002" spans="5:5" customFormat="1">
      <c r="E2002" s="1"/>
    </row>
    <row r="2003" spans="5:5" customFormat="1">
      <c r="E2003" s="1"/>
    </row>
    <row r="2004" spans="5:5" customFormat="1">
      <c r="E2004" s="1"/>
    </row>
    <row r="2005" spans="5:5" customFormat="1">
      <c r="E2005" s="1"/>
    </row>
    <row r="2006" spans="5:5" customFormat="1">
      <c r="E2006" s="1"/>
    </row>
    <row r="2007" spans="5:5" customFormat="1">
      <c r="E2007" s="1"/>
    </row>
    <row r="2008" spans="5:5" customFormat="1">
      <c r="E2008" s="1"/>
    </row>
    <row r="2009" spans="5:5" customFormat="1">
      <c r="E2009" s="1"/>
    </row>
    <row r="2010" spans="5:5" customFormat="1">
      <c r="E2010" s="1"/>
    </row>
    <row r="2011" spans="5:5" customFormat="1">
      <c r="E2011" s="1"/>
    </row>
    <row r="2012" spans="5:5" customFormat="1">
      <c r="E2012" s="1"/>
    </row>
    <row r="2013" spans="5:5" customFormat="1">
      <c r="E2013" s="1"/>
    </row>
    <row r="2014" spans="5:5" customFormat="1">
      <c r="E2014" s="1"/>
    </row>
    <row r="2015" spans="5:5" customFormat="1">
      <c r="E2015" s="1"/>
    </row>
    <row r="2016" spans="5:5" customFormat="1">
      <c r="E2016" s="1"/>
    </row>
    <row r="2017" spans="5:5" customFormat="1">
      <c r="E2017" s="1"/>
    </row>
    <row r="2018" spans="5:5" customFormat="1">
      <c r="E2018" s="1"/>
    </row>
    <row r="2019" spans="5:5" customFormat="1">
      <c r="E2019" s="1"/>
    </row>
    <row r="2020" spans="5:5" customFormat="1">
      <c r="E2020" s="1"/>
    </row>
    <row r="2021" spans="5:5" customFormat="1">
      <c r="E2021" s="1"/>
    </row>
    <row r="2022" spans="5:5" customFormat="1">
      <c r="E2022" s="1"/>
    </row>
    <row r="2023" spans="5:5" customFormat="1">
      <c r="E2023" s="1"/>
    </row>
    <row r="2024" spans="5:5" customFormat="1">
      <c r="E2024" s="1"/>
    </row>
    <row r="2025" spans="5:5" customFormat="1">
      <c r="E2025" s="1"/>
    </row>
    <row r="2026" spans="5:5" customFormat="1">
      <c r="E2026" s="1"/>
    </row>
    <row r="2027" spans="5:5" customFormat="1">
      <c r="E2027" s="1"/>
    </row>
    <row r="2028" spans="5:5" customFormat="1">
      <c r="E2028" s="1"/>
    </row>
    <row r="2029" spans="5:5" customFormat="1">
      <c r="E2029" s="1"/>
    </row>
    <row r="2030" spans="5:5" customFormat="1">
      <c r="E2030" s="1"/>
    </row>
    <row r="2031" spans="5:5" customFormat="1">
      <c r="E2031" s="1"/>
    </row>
    <row r="2032" spans="5:5" customFormat="1">
      <c r="E2032" s="1"/>
    </row>
    <row r="2033" spans="5:5" customFormat="1">
      <c r="E2033" s="1"/>
    </row>
    <row r="2034" spans="5:5" customFormat="1">
      <c r="E2034" s="1"/>
    </row>
    <row r="2035" spans="5:5" customFormat="1">
      <c r="E2035" s="1"/>
    </row>
    <row r="2036" spans="5:5" customFormat="1">
      <c r="E2036" s="1"/>
    </row>
    <row r="2037" spans="5:5" customFormat="1">
      <c r="E2037" s="1"/>
    </row>
    <row r="2038" spans="5:5" customFormat="1">
      <c r="E2038" s="1"/>
    </row>
    <row r="2039" spans="5:5" customFormat="1">
      <c r="E2039" s="1"/>
    </row>
    <row r="2040" spans="5:5" customFormat="1">
      <c r="E2040" s="1"/>
    </row>
    <row r="2041" spans="5:5" customFormat="1">
      <c r="E2041" s="1"/>
    </row>
    <row r="2042" spans="5:5" customFormat="1">
      <c r="E2042" s="1"/>
    </row>
    <row r="2043" spans="5:5" customFormat="1">
      <c r="E2043" s="1"/>
    </row>
    <row r="2044" spans="5:5" customFormat="1">
      <c r="E2044" s="1"/>
    </row>
    <row r="2045" spans="5:5" customFormat="1">
      <c r="E2045" s="1"/>
    </row>
    <row r="2046" spans="5:5" customFormat="1">
      <c r="E2046" s="1"/>
    </row>
    <row r="2047" spans="5:5" customFormat="1">
      <c r="E2047" s="1"/>
    </row>
    <row r="2048" spans="5:5" customFormat="1">
      <c r="E2048" s="1"/>
    </row>
    <row r="2049" spans="5:5" customFormat="1">
      <c r="E2049" s="1"/>
    </row>
    <row r="2050" spans="5:5" customFormat="1">
      <c r="E2050" s="1"/>
    </row>
    <row r="2051" spans="5:5" customFormat="1">
      <c r="E2051" s="1"/>
    </row>
    <row r="2052" spans="5:5" customFormat="1">
      <c r="E2052" s="1"/>
    </row>
    <row r="2053" spans="5:5" customFormat="1">
      <c r="E2053" s="1"/>
    </row>
    <row r="2054" spans="5:5" customFormat="1">
      <c r="E2054" s="1"/>
    </row>
    <row r="2055" spans="5:5" customFormat="1">
      <c r="E2055" s="1"/>
    </row>
    <row r="2056" spans="5:5" customFormat="1">
      <c r="E2056" s="1"/>
    </row>
    <row r="2057" spans="5:5" customFormat="1">
      <c r="E2057" s="1"/>
    </row>
    <row r="2058" spans="5:5" customFormat="1">
      <c r="E2058" s="1"/>
    </row>
    <row r="2059" spans="5:5" customFormat="1">
      <c r="E2059" s="1"/>
    </row>
    <row r="2060" spans="5:5" customFormat="1">
      <c r="E2060" s="1"/>
    </row>
    <row r="2061" spans="5:5" customFormat="1">
      <c r="E2061" s="1"/>
    </row>
    <row r="2062" spans="5:5" customFormat="1">
      <c r="E2062" s="1"/>
    </row>
    <row r="2063" spans="5:5" customFormat="1">
      <c r="E2063" s="1"/>
    </row>
    <row r="2064" spans="5:5" customFormat="1">
      <c r="E2064" s="1"/>
    </row>
    <row r="2065" spans="5:5" customFormat="1">
      <c r="E2065" s="1"/>
    </row>
    <row r="2066" spans="5:5" customFormat="1">
      <c r="E2066" s="1"/>
    </row>
    <row r="2067" spans="5:5" customFormat="1">
      <c r="E2067" s="1"/>
    </row>
    <row r="2068" spans="5:5" customFormat="1">
      <c r="E2068" s="1"/>
    </row>
    <row r="2069" spans="5:5" customFormat="1">
      <c r="E2069" s="1"/>
    </row>
    <row r="2070" spans="5:5" customFormat="1">
      <c r="E2070" s="1"/>
    </row>
    <row r="2071" spans="5:5" customFormat="1">
      <c r="E2071" s="1"/>
    </row>
    <row r="2072" spans="5:5" customFormat="1">
      <c r="E2072" s="1"/>
    </row>
    <row r="2073" spans="5:5" customFormat="1">
      <c r="E2073" s="1"/>
    </row>
    <row r="2074" spans="5:5" customFormat="1">
      <c r="E2074" s="1"/>
    </row>
    <row r="2075" spans="5:5" customFormat="1">
      <c r="E2075" s="1"/>
    </row>
    <row r="2076" spans="5:5" customFormat="1">
      <c r="E2076" s="1"/>
    </row>
    <row r="2077" spans="5:5" customFormat="1">
      <c r="E2077" s="1"/>
    </row>
    <row r="2078" spans="5:5" customFormat="1">
      <c r="E2078" s="1"/>
    </row>
    <row r="2079" spans="5:5" customFormat="1">
      <c r="E2079" s="1"/>
    </row>
    <row r="2080" spans="5:5" customFormat="1">
      <c r="E2080" s="1"/>
    </row>
    <row r="2081" spans="5:5" customFormat="1">
      <c r="E2081" s="1"/>
    </row>
    <row r="2082" spans="5:5" customFormat="1">
      <c r="E2082" s="1"/>
    </row>
    <row r="2083" spans="5:5" customFormat="1">
      <c r="E2083" s="1"/>
    </row>
    <row r="2084" spans="5:5" customFormat="1">
      <c r="E2084" s="1"/>
    </row>
    <row r="2085" spans="5:5" customFormat="1">
      <c r="E2085" s="1"/>
    </row>
    <row r="2086" spans="5:5" customFormat="1">
      <c r="E2086" s="1"/>
    </row>
    <row r="2087" spans="5:5" customFormat="1">
      <c r="E2087" s="1"/>
    </row>
    <row r="2088" spans="5:5" customFormat="1">
      <c r="E2088" s="1"/>
    </row>
    <row r="2089" spans="5:5" customFormat="1">
      <c r="E2089" s="1"/>
    </row>
    <row r="2090" spans="5:5" customFormat="1">
      <c r="E2090" s="1"/>
    </row>
    <row r="2091" spans="5:5" customFormat="1">
      <c r="E2091" s="1"/>
    </row>
    <row r="2092" spans="5:5" customFormat="1">
      <c r="E2092" s="1"/>
    </row>
    <row r="2093" spans="5:5" customFormat="1">
      <c r="E2093" s="1"/>
    </row>
    <row r="2094" spans="5:5" customFormat="1">
      <c r="E2094" s="1"/>
    </row>
    <row r="2095" spans="5:5" customFormat="1">
      <c r="E2095" s="1"/>
    </row>
    <row r="2096" spans="5:5" customFormat="1">
      <c r="E2096" s="1"/>
    </row>
    <row r="2097" spans="5:5" customFormat="1">
      <c r="E2097" s="1"/>
    </row>
    <row r="2098" spans="5:5" customFormat="1">
      <c r="E2098" s="1"/>
    </row>
    <row r="2099" spans="5:5" customFormat="1">
      <c r="E2099" s="1"/>
    </row>
    <row r="2100" spans="5:5" customFormat="1">
      <c r="E2100" s="1"/>
    </row>
    <row r="2101" spans="5:5" customFormat="1">
      <c r="E2101" s="1"/>
    </row>
    <row r="2102" spans="5:5" customFormat="1">
      <c r="E2102" s="1"/>
    </row>
    <row r="2103" spans="5:5" customFormat="1">
      <c r="E2103" s="1"/>
    </row>
    <row r="2104" spans="5:5" customFormat="1">
      <c r="E2104" s="1"/>
    </row>
    <row r="2105" spans="5:5" customFormat="1">
      <c r="E2105" s="1"/>
    </row>
    <row r="2106" spans="5:5" customFormat="1">
      <c r="E2106" s="1"/>
    </row>
    <row r="2107" spans="5:5" customFormat="1">
      <c r="E2107" s="1"/>
    </row>
    <row r="2108" spans="5:5" customFormat="1">
      <c r="E2108" s="1"/>
    </row>
    <row r="2109" spans="5:5" customFormat="1">
      <c r="E2109" s="1"/>
    </row>
    <row r="2110" spans="5:5" customFormat="1">
      <c r="E2110" s="1"/>
    </row>
    <row r="2111" spans="5:5" customFormat="1">
      <c r="E2111" s="1"/>
    </row>
    <row r="2112" spans="5:5" customFormat="1">
      <c r="E2112" s="1"/>
    </row>
    <row r="2113" spans="5:5" customFormat="1">
      <c r="E2113" s="1"/>
    </row>
    <row r="2114" spans="5:5" customFormat="1">
      <c r="E2114" s="1"/>
    </row>
    <row r="2115" spans="5:5" customFormat="1">
      <c r="E2115" s="1"/>
    </row>
    <row r="2116" spans="5:5" customFormat="1">
      <c r="E2116" s="1"/>
    </row>
    <row r="2117" spans="5:5" customFormat="1">
      <c r="E2117" s="1"/>
    </row>
    <row r="2118" spans="5:5" customFormat="1">
      <c r="E2118" s="1"/>
    </row>
    <row r="2119" spans="5:5" customFormat="1">
      <c r="E2119" s="1"/>
    </row>
    <row r="2120" spans="5:5" customFormat="1">
      <c r="E2120" s="1"/>
    </row>
    <row r="2121" spans="5:5" customFormat="1">
      <c r="E2121" s="1"/>
    </row>
    <row r="2122" spans="5:5" customFormat="1">
      <c r="E2122" s="1"/>
    </row>
    <row r="2123" spans="5:5" customFormat="1">
      <c r="E2123" s="1"/>
    </row>
    <row r="2124" spans="5:5" customFormat="1">
      <c r="E2124" s="1"/>
    </row>
    <row r="2125" spans="5:5" customFormat="1">
      <c r="E2125" s="1"/>
    </row>
    <row r="2126" spans="5:5" customFormat="1">
      <c r="E2126" s="1"/>
    </row>
    <row r="2127" spans="5:5" customFormat="1">
      <c r="E2127" s="1"/>
    </row>
    <row r="2128" spans="5:5" customFormat="1">
      <c r="E2128" s="1"/>
    </row>
    <row r="2129" spans="5:5" customFormat="1">
      <c r="E2129" s="1"/>
    </row>
    <row r="2130" spans="5:5" customFormat="1">
      <c r="E2130" s="1"/>
    </row>
    <row r="2131" spans="5:5" customFormat="1">
      <c r="E2131" s="1"/>
    </row>
    <row r="2132" spans="5:5" customFormat="1">
      <c r="E2132" s="1"/>
    </row>
    <row r="2133" spans="5:5" customFormat="1">
      <c r="E2133" s="1"/>
    </row>
    <row r="2134" spans="5:5" customFormat="1">
      <c r="E2134" s="1"/>
    </row>
    <row r="2135" spans="5:5" customFormat="1">
      <c r="E2135" s="1"/>
    </row>
    <row r="2136" spans="5:5" customFormat="1">
      <c r="E2136" s="1"/>
    </row>
    <row r="2137" spans="5:5" customFormat="1">
      <c r="E2137" s="1"/>
    </row>
    <row r="2138" spans="5:5" customFormat="1">
      <c r="E2138" s="1"/>
    </row>
    <row r="2139" spans="5:5" customFormat="1">
      <c r="E2139" s="1"/>
    </row>
    <row r="2140" spans="5:5" customFormat="1">
      <c r="E2140" s="1"/>
    </row>
    <row r="2141" spans="5:5" customFormat="1">
      <c r="E2141" s="1"/>
    </row>
    <row r="2142" spans="5:5" customFormat="1">
      <c r="E2142" s="1"/>
    </row>
    <row r="2143" spans="5:5" customFormat="1">
      <c r="E2143" s="1"/>
    </row>
    <row r="2144" spans="5:5" customFormat="1">
      <c r="E2144" s="1"/>
    </row>
    <row r="2145" spans="5:5" customFormat="1">
      <c r="E2145" s="1"/>
    </row>
    <row r="2146" spans="5:5" customFormat="1">
      <c r="E2146" s="1"/>
    </row>
    <row r="2147" spans="5:5" customFormat="1">
      <c r="E2147" s="1"/>
    </row>
    <row r="2148" spans="5:5" customFormat="1">
      <c r="E2148" s="1"/>
    </row>
    <row r="2149" spans="5:5" customFormat="1">
      <c r="E2149" s="1"/>
    </row>
    <row r="2150" spans="5:5" customFormat="1">
      <c r="E2150" s="1"/>
    </row>
    <row r="2151" spans="5:5" customFormat="1">
      <c r="E2151" s="1"/>
    </row>
    <row r="2152" spans="5:5" customFormat="1">
      <c r="E2152" s="1"/>
    </row>
    <row r="2153" spans="5:5" customFormat="1">
      <c r="E2153" s="1"/>
    </row>
    <row r="2154" spans="5:5" customFormat="1">
      <c r="E2154" s="1"/>
    </row>
    <row r="2155" spans="5:5" customFormat="1">
      <c r="E2155" s="1"/>
    </row>
    <row r="2156" spans="5:5" customFormat="1">
      <c r="E2156" s="1"/>
    </row>
    <row r="2157" spans="5:5" customFormat="1">
      <c r="E2157" s="1"/>
    </row>
    <row r="2158" spans="5:5" customFormat="1">
      <c r="E2158" s="1"/>
    </row>
    <row r="2159" spans="5:5" customFormat="1">
      <c r="E2159" s="1"/>
    </row>
    <row r="2160" spans="5:5" customFormat="1">
      <c r="E2160" s="1"/>
    </row>
    <row r="2161" spans="5:5" customFormat="1">
      <c r="E2161" s="1"/>
    </row>
    <row r="2162" spans="5:5" customFormat="1">
      <c r="E2162" s="1"/>
    </row>
    <row r="2163" spans="5:5" customFormat="1">
      <c r="E2163" s="1"/>
    </row>
    <row r="2164" spans="5:5" customFormat="1">
      <c r="E2164" s="1"/>
    </row>
    <row r="2165" spans="5:5" customFormat="1">
      <c r="E2165" s="1"/>
    </row>
    <row r="2166" spans="5:5" customFormat="1">
      <c r="E2166" s="1"/>
    </row>
    <row r="2167" spans="5:5" customFormat="1">
      <c r="E2167" s="1"/>
    </row>
    <row r="2168" spans="5:5" customFormat="1">
      <c r="E2168" s="1"/>
    </row>
    <row r="2169" spans="5:5" customFormat="1">
      <c r="E2169" s="1"/>
    </row>
    <row r="2170" spans="5:5" customFormat="1">
      <c r="E2170" s="1"/>
    </row>
    <row r="2171" spans="5:5" customFormat="1">
      <c r="E2171" s="1"/>
    </row>
    <row r="2172" spans="5:5" customFormat="1">
      <c r="E2172" s="1"/>
    </row>
    <row r="2173" spans="5:5" customFormat="1">
      <c r="E2173" s="1"/>
    </row>
    <row r="2174" spans="5:5" customFormat="1">
      <c r="E2174" s="1"/>
    </row>
    <row r="2175" spans="5:5" customFormat="1">
      <c r="E2175" s="1"/>
    </row>
    <row r="2176" spans="5:5" customFormat="1">
      <c r="E2176" s="1"/>
    </row>
    <row r="2177" spans="5:5" customFormat="1">
      <c r="E2177" s="1"/>
    </row>
    <row r="2178" spans="5:5" customFormat="1">
      <c r="E2178" s="1"/>
    </row>
    <row r="2179" spans="5:5" customFormat="1">
      <c r="E2179" s="1"/>
    </row>
    <row r="2180" spans="5:5" customFormat="1">
      <c r="E2180" s="1"/>
    </row>
    <row r="2181" spans="5:5" customFormat="1">
      <c r="E2181" s="1"/>
    </row>
    <row r="2182" spans="5:5" customFormat="1">
      <c r="E2182" s="1"/>
    </row>
    <row r="2183" spans="5:5" customFormat="1">
      <c r="E2183" s="1"/>
    </row>
    <row r="2184" spans="5:5" customFormat="1">
      <c r="E2184" s="1"/>
    </row>
    <row r="2185" spans="5:5" customFormat="1">
      <c r="E2185" s="1"/>
    </row>
    <row r="2186" spans="5:5" customFormat="1">
      <c r="E2186" s="1"/>
    </row>
    <row r="2187" spans="5:5" customFormat="1">
      <c r="E2187" s="1"/>
    </row>
    <row r="2188" spans="5:5" customFormat="1">
      <c r="E2188" s="1"/>
    </row>
    <row r="2189" spans="5:5" customFormat="1">
      <c r="E2189" s="1"/>
    </row>
    <row r="2190" spans="5:5" customFormat="1">
      <c r="E2190" s="1"/>
    </row>
    <row r="2191" spans="5:5" customFormat="1">
      <c r="E2191" s="1"/>
    </row>
    <row r="2192" spans="5:5" customFormat="1">
      <c r="E2192" s="1"/>
    </row>
    <row r="2193" spans="5:5" customFormat="1">
      <c r="E2193" s="1"/>
    </row>
    <row r="2194" spans="5:5" customFormat="1">
      <c r="E2194" s="1"/>
    </row>
    <row r="2195" spans="5:5" customFormat="1">
      <c r="E2195" s="1"/>
    </row>
    <row r="2196" spans="5:5" customFormat="1">
      <c r="E2196" s="1"/>
    </row>
    <row r="2197" spans="5:5" customFormat="1">
      <c r="E2197" s="1"/>
    </row>
    <row r="2198" spans="5:5" customFormat="1">
      <c r="E2198" s="1"/>
    </row>
    <row r="2199" spans="5:5" customFormat="1">
      <c r="E2199" s="1"/>
    </row>
    <row r="2200" spans="5:5" customFormat="1">
      <c r="E2200" s="1"/>
    </row>
    <row r="2201" spans="5:5" customFormat="1">
      <c r="E2201" s="1"/>
    </row>
    <row r="2202" spans="5:5" customFormat="1">
      <c r="E2202" s="1"/>
    </row>
    <row r="2203" spans="5:5" customFormat="1">
      <c r="E2203" s="1"/>
    </row>
    <row r="2204" spans="5:5" customFormat="1">
      <c r="E2204" s="1"/>
    </row>
    <row r="2205" spans="5:5" customFormat="1">
      <c r="E2205" s="1"/>
    </row>
    <row r="2206" spans="5:5" customFormat="1">
      <c r="E2206" s="1"/>
    </row>
    <row r="2207" spans="5:5" customFormat="1">
      <c r="E2207" s="1"/>
    </row>
    <row r="2208" spans="5:5" customFormat="1">
      <c r="E2208" s="1"/>
    </row>
    <row r="2209" spans="5:5" customFormat="1">
      <c r="E2209" s="1"/>
    </row>
    <row r="2210" spans="5:5" customFormat="1">
      <c r="E2210" s="1"/>
    </row>
    <row r="2211" spans="5:5" customFormat="1">
      <c r="E2211" s="1"/>
    </row>
    <row r="2212" spans="5:5" customFormat="1">
      <c r="E2212" s="1"/>
    </row>
    <row r="2213" spans="5:5" customFormat="1">
      <c r="E2213" s="1"/>
    </row>
    <row r="2214" spans="5:5" customFormat="1">
      <c r="E2214" s="1"/>
    </row>
    <row r="2215" spans="5:5" customFormat="1">
      <c r="E2215" s="1"/>
    </row>
    <row r="2216" spans="5:5" customFormat="1">
      <c r="E2216" s="1"/>
    </row>
    <row r="2217" spans="5:5" customFormat="1">
      <c r="E2217" s="1"/>
    </row>
    <row r="2218" spans="5:5" customFormat="1">
      <c r="E2218" s="1"/>
    </row>
    <row r="2219" spans="5:5" customFormat="1">
      <c r="E2219" s="1"/>
    </row>
    <row r="2220" spans="5:5" customFormat="1">
      <c r="E2220" s="1"/>
    </row>
    <row r="2221" spans="5:5" customFormat="1">
      <c r="E2221" s="1"/>
    </row>
    <row r="2222" spans="5:5" customFormat="1">
      <c r="E2222" s="1"/>
    </row>
    <row r="2223" spans="5:5" customFormat="1">
      <c r="E2223" s="1"/>
    </row>
    <row r="2224" spans="5:5" customFormat="1">
      <c r="E2224" s="1"/>
    </row>
    <row r="2225" spans="5:5" customFormat="1">
      <c r="E2225" s="1"/>
    </row>
    <row r="2226" spans="5:5" customFormat="1">
      <c r="E2226" s="1"/>
    </row>
    <row r="2227" spans="5:5" customFormat="1">
      <c r="E2227" s="1"/>
    </row>
    <row r="2228" spans="5:5" customFormat="1">
      <c r="E2228" s="1"/>
    </row>
    <row r="2229" spans="5:5" customFormat="1">
      <c r="E2229" s="1"/>
    </row>
    <row r="2230" spans="5:5" customFormat="1">
      <c r="E2230" s="1"/>
    </row>
    <row r="2231" spans="5:5" customFormat="1">
      <c r="E2231" s="1"/>
    </row>
    <row r="2232" spans="5:5" customFormat="1">
      <c r="E2232" s="1"/>
    </row>
    <row r="2233" spans="5:5" customFormat="1">
      <c r="E2233" s="1"/>
    </row>
    <row r="2234" spans="5:5" customFormat="1">
      <c r="E2234" s="1"/>
    </row>
    <row r="2235" spans="5:5" customFormat="1">
      <c r="E2235" s="1"/>
    </row>
    <row r="2236" spans="5:5" customFormat="1">
      <c r="E2236" s="1"/>
    </row>
    <row r="2237" spans="5:5" customFormat="1">
      <c r="E2237" s="1"/>
    </row>
    <row r="2238" spans="5:5" customFormat="1">
      <c r="E2238" s="1"/>
    </row>
    <row r="2239" spans="5:5" customFormat="1">
      <c r="E2239" s="1"/>
    </row>
    <row r="2240" spans="5:5" customFormat="1">
      <c r="E2240" s="1"/>
    </row>
    <row r="2241" spans="5:5" customFormat="1">
      <c r="E2241" s="1"/>
    </row>
    <row r="2242" spans="5:5" customFormat="1">
      <c r="E2242" s="1"/>
    </row>
    <row r="2243" spans="5:5" customFormat="1">
      <c r="E2243" s="1"/>
    </row>
    <row r="2244" spans="5:5" customFormat="1">
      <c r="E2244" s="1"/>
    </row>
    <row r="2245" spans="5:5" customFormat="1">
      <c r="E2245" s="1"/>
    </row>
    <row r="2246" spans="5:5" customFormat="1">
      <c r="E2246" s="1"/>
    </row>
    <row r="2247" spans="5:5" customFormat="1">
      <c r="E2247" s="1"/>
    </row>
    <row r="2248" spans="5:5" customFormat="1">
      <c r="E2248" s="1"/>
    </row>
    <row r="2249" spans="5:5" customFormat="1">
      <c r="E2249" s="1"/>
    </row>
    <row r="2250" spans="5:5" customFormat="1">
      <c r="E2250" s="1"/>
    </row>
    <row r="2251" spans="5:5" customFormat="1">
      <c r="E2251" s="1"/>
    </row>
    <row r="2252" spans="5:5" customFormat="1">
      <c r="E2252" s="1"/>
    </row>
    <row r="2253" spans="5:5" customFormat="1">
      <c r="E2253" s="1"/>
    </row>
    <row r="2254" spans="5:5" customFormat="1">
      <c r="E2254" s="1"/>
    </row>
    <row r="2255" spans="5:5" customFormat="1">
      <c r="E2255" s="1"/>
    </row>
    <row r="2256" spans="5:5" customFormat="1">
      <c r="E2256" s="1"/>
    </row>
    <row r="2257" spans="5:5" customFormat="1">
      <c r="E2257" s="1"/>
    </row>
    <row r="2258" spans="5:5" customFormat="1">
      <c r="E2258" s="1"/>
    </row>
    <row r="2259" spans="5:5" customFormat="1">
      <c r="E2259" s="1"/>
    </row>
    <row r="2260" spans="5:5" customFormat="1">
      <c r="E2260" s="1"/>
    </row>
    <row r="2261" spans="5:5" customFormat="1">
      <c r="E2261" s="1"/>
    </row>
    <row r="2262" spans="5:5" customFormat="1">
      <c r="E2262" s="1"/>
    </row>
    <row r="2263" spans="5:5" customFormat="1">
      <c r="E2263" s="1"/>
    </row>
    <row r="2264" spans="5:5" customFormat="1">
      <c r="E2264" s="1"/>
    </row>
    <row r="2265" spans="5:5" customFormat="1">
      <c r="E2265" s="1"/>
    </row>
    <row r="2266" spans="5:5" customFormat="1">
      <c r="E2266" s="1"/>
    </row>
    <row r="2267" spans="5:5" customFormat="1">
      <c r="E2267" s="1"/>
    </row>
    <row r="2268" spans="5:5" customFormat="1">
      <c r="E2268" s="1"/>
    </row>
    <row r="2269" spans="5:5" customFormat="1">
      <c r="E2269" s="1"/>
    </row>
    <row r="2270" spans="5:5" customFormat="1">
      <c r="E2270" s="1"/>
    </row>
    <row r="2271" spans="5:5" customFormat="1">
      <c r="E2271" s="1"/>
    </row>
    <row r="2272" spans="5:5" customFormat="1">
      <c r="E2272" s="1"/>
    </row>
    <row r="2273" spans="5:5" customFormat="1">
      <c r="E2273" s="1"/>
    </row>
    <row r="2274" spans="5:5" customFormat="1">
      <c r="E2274" s="1"/>
    </row>
    <row r="2275" spans="5:5" customFormat="1">
      <c r="E2275" s="1"/>
    </row>
    <row r="2276" spans="5:5" customFormat="1">
      <c r="E2276" s="1"/>
    </row>
    <row r="2277" spans="5:5" customFormat="1">
      <c r="E2277" s="1"/>
    </row>
    <row r="2278" spans="5:5" customFormat="1">
      <c r="E2278" s="1"/>
    </row>
    <row r="2279" spans="5:5" customFormat="1">
      <c r="E2279" s="1"/>
    </row>
    <row r="2280" spans="5:5" customFormat="1">
      <c r="E2280" s="1"/>
    </row>
    <row r="2281" spans="5:5" customFormat="1">
      <c r="E2281" s="1"/>
    </row>
    <row r="2282" spans="5:5" customFormat="1">
      <c r="E2282" s="1"/>
    </row>
    <row r="2283" spans="5:5" customFormat="1">
      <c r="E2283" s="1"/>
    </row>
    <row r="2284" spans="5:5" customFormat="1">
      <c r="E2284" s="1"/>
    </row>
    <row r="2285" spans="5:5" customFormat="1">
      <c r="E2285" s="1"/>
    </row>
    <row r="2286" spans="5:5" customFormat="1">
      <c r="E2286" s="1"/>
    </row>
    <row r="2287" spans="5:5" customFormat="1">
      <c r="E2287" s="1"/>
    </row>
    <row r="2288" spans="5:5" customFormat="1">
      <c r="E2288" s="1"/>
    </row>
    <row r="2289" spans="5:5" customFormat="1">
      <c r="E2289" s="1"/>
    </row>
    <row r="2290" spans="5:5" customFormat="1">
      <c r="E2290" s="1"/>
    </row>
    <row r="2291" spans="5:5" customFormat="1">
      <c r="E2291" s="1"/>
    </row>
    <row r="2292" spans="5:5" customFormat="1">
      <c r="E2292" s="1"/>
    </row>
    <row r="2293" spans="5:5" customFormat="1">
      <c r="E2293" s="1"/>
    </row>
    <row r="2294" spans="5:5" customFormat="1">
      <c r="E2294" s="1"/>
    </row>
    <row r="2295" spans="5:5" customFormat="1">
      <c r="E2295" s="1"/>
    </row>
    <row r="2296" spans="5:5" customFormat="1">
      <c r="E2296" s="1"/>
    </row>
    <row r="2297" spans="5:5" customFormat="1">
      <c r="E2297" s="1"/>
    </row>
    <row r="2298" spans="5:5" customFormat="1">
      <c r="E2298" s="1"/>
    </row>
    <row r="2299" spans="5:5" customFormat="1">
      <c r="E2299" s="1"/>
    </row>
    <row r="2300" spans="5:5" customFormat="1">
      <c r="E2300" s="1"/>
    </row>
    <row r="2301" spans="5:5" customFormat="1">
      <c r="E2301" s="1"/>
    </row>
    <row r="2302" spans="5:5" customFormat="1">
      <c r="E2302" s="1"/>
    </row>
    <row r="2303" spans="5:5" customFormat="1">
      <c r="E2303" s="1"/>
    </row>
    <row r="2304" spans="5:5" customFormat="1">
      <c r="E2304" s="1"/>
    </row>
    <row r="2305" spans="5:5" customFormat="1">
      <c r="E2305" s="1"/>
    </row>
    <row r="2306" spans="5:5" customFormat="1">
      <c r="E2306" s="1"/>
    </row>
    <row r="2307" spans="5:5" customFormat="1">
      <c r="E2307" s="1"/>
    </row>
    <row r="2308" spans="5:5" customFormat="1">
      <c r="E2308" s="1"/>
    </row>
    <row r="2309" spans="5:5" customFormat="1">
      <c r="E2309" s="1"/>
    </row>
    <row r="2310" spans="5:5" customFormat="1">
      <c r="E2310" s="1"/>
    </row>
    <row r="2311" spans="5:5" customFormat="1">
      <c r="E2311" s="1"/>
    </row>
    <row r="2312" spans="5:5" customFormat="1">
      <c r="E2312" s="1"/>
    </row>
    <row r="2313" spans="5:5" customFormat="1">
      <c r="E2313" s="1"/>
    </row>
    <row r="2314" spans="5:5" customFormat="1">
      <c r="E2314" s="1"/>
    </row>
    <row r="2315" spans="5:5" customFormat="1">
      <c r="E2315" s="1"/>
    </row>
    <row r="2316" spans="5:5" customFormat="1">
      <c r="E2316" s="1"/>
    </row>
    <row r="2317" spans="5:5" customFormat="1">
      <c r="E2317" s="1"/>
    </row>
    <row r="2318" spans="5:5" customFormat="1">
      <c r="E2318" s="1"/>
    </row>
    <row r="2319" spans="5:5" customFormat="1">
      <c r="E2319" s="1"/>
    </row>
    <row r="2320" spans="5:5" customFormat="1">
      <c r="E2320" s="1"/>
    </row>
    <row r="2321" spans="5:5" customFormat="1">
      <c r="E2321" s="1"/>
    </row>
    <row r="2322" spans="5:5" customFormat="1">
      <c r="E2322" s="1"/>
    </row>
    <row r="2323" spans="5:5" customFormat="1">
      <c r="E2323" s="1"/>
    </row>
    <row r="2324" spans="5:5" customFormat="1">
      <c r="E2324" s="1"/>
    </row>
    <row r="2325" spans="5:5" customFormat="1">
      <c r="E2325" s="1"/>
    </row>
    <row r="2326" spans="5:5" customFormat="1">
      <c r="E2326" s="1"/>
    </row>
    <row r="2327" spans="5:5" customFormat="1">
      <c r="E2327" s="1"/>
    </row>
    <row r="2328" spans="5:5" customFormat="1">
      <c r="E2328" s="1"/>
    </row>
    <row r="2329" spans="5:5" customFormat="1">
      <c r="E2329" s="1"/>
    </row>
    <row r="2330" spans="5:5" customFormat="1">
      <c r="E2330" s="1"/>
    </row>
    <row r="2331" spans="5:5" customFormat="1">
      <c r="E2331" s="1"/>
    </row>
    <row r="2332" spans="5:5" customFormat="1">
      <c r="E2332" s="1"/>
    </row>
    <row r="2333" spans="5:5" customFormat="1">
      <c r="E2333" s="1"/>
    </row>
    <row r="2334" spans="5:5" customFormat="1">
      <c r="E2334" s="1"/>
    </row>
    <row r="2335" spans="5:5" customFormat="1">
      <c r="E2335" s="1"/>
    </row>
    <row r="2336" spans="5:5" customFormat="1">
      <c r="E2336" s="1"/>
    </row>
    <row r="2337" spans="5:5" customFormat="1">
      <c r="E2337" s="1"/>
    </row>
    <row r="2338" spans="5:5" customFormat="1">
      <c r="E2338" s="1"/>
    </row>
    <row r="2339" spans="5:5" customFormat="1">
      <c r="E2339" s="1"/>
    </row>
    <row r="2340" spans="5:5" customFormat="1">
      <c r="E2340" s="1"/>
    </row>
    <row r="2341" spans="5:5" customFormat="1">
      <c r="E2341" s="1"/>
    </row>
    <row r="2342" spans="5:5" customFormat="1">
      <c r="E2342" s="1"/>
    </row>
    <row r="2343" spans="5:5" customFormat="1">
      <c r="E2343" s="1"/>
    </row>
    <row r="2344" spans="5:5" customFormat="1">
      <c r="E2344" s="1"/>
    </row>
    <row r="2345" spans="5:5" customFormat="1">
      <c r="E2345" s="1"/>
    </row>
    <row r="2346" spans="5:5" customFormat="1">
      <c r="E2346" s="1"/>
    </row>
    <row r="2347" spans="5:5" customFormat="1">
      <c r="E2347" s="1"/>
    </row>
    <row r="2348" spans="5:5" customFormat="1">
      <c r="E2348" s="1"/>
    </row>
    <row r="2349" spans="5:5" customFormat="1">
      <c r="E2349" s="1"/>
    </row>
    <row r="2350" spans="5:5" customFormat="1">
      <c r="E2350" s="1"/>
    </row>
    <row r="2351" spans="5:5" customFormat="1">
      <c r="E2351" s="1"/>
    </row>
    <row r="2352" spans="5:5" customFormat="1">
      <c r="E2352" s="1"/>
    </row>
    <row r="2353" spans="5:5" customFormat="1">
      <c r="E2353" s="1"/>
    </row>
    <row r="2354" spans="5:5" customFormat="1">
      <c r="E2354" s="1"/>
    </row>
    <row r="2355" spans="5:5" customFormat="1">
      <c r="E2355" s="1"/>
    </row>
    <row r="2356" spans="5:5" customFormat="1">
      <c r="E2356" s="1"/>
    </row>
    <row r="2357" spans="5:5" customFormat="1">
      <c r="E2357" s="1"/>
    </row>
    <row r="2358" spans="5:5" customFormat="1">
      <c r="E2358" s="1"/>
    </row>
    <row r="2359" spans="5:5" customFormat="1">
      <c r="E2359" s="1"/>
    </row>
    <row r="2360" spans="5:5" customFormat="1">
      <c r="E2360" s="1"/>
    </row>
    <row r="2361" spans="5:5" customFormat="1">
      <c r="E2361" s="1"/>
    </row>
    <row r="2362" spans="5:5" customFormat="1">
      <c r="E2362" s="1"/>
    </row>
    <row r="2363" spans="5:5" customFormat="1">
      <c r="E2363" s="1"/>
    </row>
    <row r="2364" spans="5:5" customFormat="1">
      <c r="E2364" s="1"/>
    </row>
    <row r="2365" spans="5:5" customFormat="1">
      <c r="E2365" s="1"/>
    </row>
    <row r="2366" spans="5:5" customFormat="1">
      <c r="E2366" s="1"/>
    </row>
    <row r="2367" spans="5:5" customFormat="1">
      <c r="E2367" s="1"/>
    </row>
    <row r="2368" spans="5:5" customFormat="1">
      <c r="E2368" s="1"/>
    </row>
    <row r="2369" spans="5:5" customFormat="1">
      <c r="E2369" s="1"/>
    </row>
    <row r="2370" spans="5:5" customFormat="1">
      <c r="E2370" s="1"/>
    </row>
    <row r="2371" spans="5:5" customFormat="1">
      <c r="E2371" s="1"/>
    </row>
    <row r="2372" spans="5:5" customFormat="1">
      <c r="E2372" s="1"/>
    </row>
    <row r="2373" spans="5:5" customFormat="1">
      <c r="E2373" s="1"/>
    </row>
    <row r="2374" spans="5:5" customFormat="1">
      <c r="E2374" s="1"/>
    </row>
    <row r="2375" spans="5:5" customFormat="1">
      <c r="E2375" s="1"/>
    </row>
    <row r="2376" spans="5:5" customFormat="1">
      <c r="E2376" s="1"/>
    </row>
    <row r="2377" spans="5:5" customFormat="1">
      <c r="E2377" s="1"/>
    </row>
    <row r="2378" spans="5:5" customFormat="1">
      <c r="E2378" s="1"/>
    </row>
    <row r="2379" spans="5:5" customFormat="1">
      <c r="E2379" s="1"/>
    </row>
    <row r="2380" spans="5:5" customFormat="1">
      <c r="E2380" s="1"/>
    </row>
    <row r="2381" spans="5:5" customFormat="1">
      <c r="E2381" s="1"/>
    </row>
    <row r="2382" spans="5:5" customFormat="1">
      <c r="E2382" s="1"/>
    </row>
    <row r="2383" spans="5:5" customFormat="1">
      <c r="E2383" s="1"/>
    </row>
    <row r="2384" spans="5:5" customFormat="1">
      <c r="E2384" s="1"/>
    </row>
    <row r="2385" spans="5:5" customFormat="1">
      <c r="E2385" s="1"/>
    </row>
    <row r="2386" spans="5:5" customFormat="1">
      <c r="E2386" s="1"/>
    </row>
    <row r="2387" spans="5:5" customFormat="1">
      <c r="E2387" s="1"/>
    </row>
    <row r="2388" spans="5:5" customFormat="1">
      <c r="E2388" s="1"/>
    </row>
    <row r="2389" spans="5:5" customFormat="1">
      <c r="E2389" s="1"/>
    </row>
    <row r="2390" spans="5:5" customFormat="1">
      <c r="E2390" s="1"/>
    </row>
    <row r="2391" spans="5:5" customFormat="1">
      <c r="E2391" s="1"/>
    </row>
    <row r="2392" spans="5:5" customFormat="1">
      <c r="E2392" s="1"/>
    </row>
    <row r="2393" spans="5:5" customFormat="1">
      <c r="E2393" s="1"/>
    </row>
    <row r="2394" spans="5:5" customFormat="1">
      <c r="E2394" s="1"/>
    </row>
    <row r="2395" spans="5:5" customFormat="1">
      <c r="E2395" s="1"/>
    </row>
    <row r="2396" spans="5:5" customFormat="1">
      <c r="E2396" s="1"/>
    </row>
    <row r="2397" spans="5:5" customFormat="1">
      <c r="E2397" s="1"/>
    </row>
    <row r="2398" spans="5:5" customFormat="1">
      <c r="E2398" s="1"/>
    </row>
    <row r="2399" spans="5:5" customFormat="1">
      <c r="E2399" s="1"/>
    </row>
    <row r="2400" spans="5:5" customFormat="1">
      <c r="E2400" s="1"/>
    </row>
    <row r="2401" spans="5:5" customFormat="1">
      <c r="E2401" s="1"/>
    </row>
    <row r="2402" spans="5:5" customFormat="1">
      <c r="E2402" s="1"/>
    </row>
    <row r="2403" spans="5:5" customFormat="1">
      <c r="E2403" s="1"/>
    </row>
    <row r="2404" spans="5:5" customFormat="1">
      <c r="E2404" s="1"/>
    </row>
    <row r="2405" spans="5:5" customFormat="1">
      <c r="E2405" s="1"/>
    </row>
    <row r="2406" spans="5:5" customFormat="1">
      <c r="E2406" s="1"/>
    </row>
    <row r="2407" spans="5:5" customFormat="1">
      <c r="E2407" s="1"/>
    </row>
    <row r="2408" spans="5:5" customFormat="1">
      <c r="E2408" s="1"/>
    </row>
    <row r="2409" spans="5:5" customFormat="1">
      <c r="E2409" s="1"/>
    </row>
    <row r="2410" spans="5:5" customFormat="1">
      <c r="E2410" s="1"/>
    </row>
    <row r="2411" spans="5:5" customFormat="1">
      <c r="E2411" s="1"/>
    </row>
    <row r="2412" spans="5:5" customFormat="1">
      <c r="E2412" s="1"/>
    </row>
    <row r="2413" spans="5:5" customFormat="1">
      <c r="E2413" s="1"/>
    </row>
    <row r="2414" spans="5:5" customFormat="1">
      <c r="E2414" s="1"/>
    </row>
    <row r="2415" spans="5:5" customFormat="1">
      <c r="E2415" s="1"/>
    </row>
    <row r="2416" spans="5:5" customFormat="1">
      <c r="E2416" s="1"/>
    </row>
    <row r="2417" spans="5:5" customFormat="1">
      <c r="E2417" s="1"/>
    </row>
    <row r="2418" spans="5:5" customFormat="1">
      <c r="E2418" s="1"/>
    </row>
    <row r="2419" spans="5:5" customFormat="1">
      <c r="E2419" s="1"/>
    </row>
    <row r="2420" spans="5:5" customFormat="1">
      <c r="E2420" s="1"/>
    </row>
    <row r="2421" spans="5:5" customFormat="1">
      <c r="E2421" s="1"/>
    </row>
    <row r="2422" spans="5:5" customFormat="1">
      <c r="E2422" s="1"/>
    </row>
    <row r="2423" spans="5:5" customFormat="1">
      <c r="E2423" s="1"/>
    </row>
    <row r="2424" spans="5:5" customFormat="1">
      <c r="E2424" s="1"/>
    </row>
    <row r="2425" spans="5:5" customFormat="1">
      <c r="E2425" s="1"/>
    </row>
    <row r="2426" spans="5:5" customFormat="1">
      <c r="E2426" s="1"/>
    </row>
    <row r="2427" spans="5:5" customFormat="1">
      <c r="E2427" s="1"/>
    </row>
    <row r="2428" spans="5:5" customFormat="1">
      <c r="E2428" s="1"/>
    </row>
    <row r="2429" spans="5:5" customFormat="1">
      <c r="E2429" s="1"/>
    </row>
    <row r="2430" spans="5:5" customFormat="1">
      <c r="E2430" s="1"/>
    </row>
    <row r="2431" spans="5:5" customFormat="1">
      <c r="E2431" s="1"/>
    </row>
    <row r="2432" spans="5:5" customFormat="1">
      <c r="E2432" s="1"/>
    </row>
    <row r="2433" spans="5:5" customFormat="1">
      <c r="E2433" s="1"/>
    </row>
    <row r="2434" spans="5:5" customFormat="1">
      <c r="E2434" s="1"/>
    </row>
    <row r="2435" spans="5:5" customFormat="1">
      <c r="E2435" s="1"/>
    </row>
    <row r="2436" spans="5:5" customFormat="1">
      <c r="E2436" s="1"/>
    </row>
    <row r="2437" spans="5:5" customFormat="1">
      <c r="E2437" s="1"/>
    </row>
    <row r="2438" spans="5:5" customFormat="1">
      <c r="E2438" s="1"/>
    </row>
    <row r="2439" spans="5:5" customFormat="1">
      <c r="E2439" s="1"/>
    </row>
    <row r="2440" spans="5:5" customFormat="1">
      <c r="E2440" s="1"/>
    </row>
    <row r="2441" spans="5:5" customFormat="1">
      <c r="E2441" s="1"/>
    </row>
    <row r="2442" spans="5:5" customFormat="1">
      <c r="E2442" s="1"/>
    </row>
    <row r="2443" spans="5:5" customFormat="1">
      <c r="E2443" s="1"/>
    </row>
    <row r="2444" spans="5:5" customFormat="1">
      <c r="E2444" s="1"/>
    </row>
    <row r="2445" spans="5:5" customFormat="1">
      <c r="E2445" s="1"/>
    </row>
    <row r="2446" spans="5:5" customFormat="1">
      <c r="E2446" s="1"/>
    </row>
    <row r="2447" spans="5:5" customFormat="1">
      <c r="E2447" s="1"/>
    </row>
    <row r="2448" spans="5:5" customFormat="1">
      <c r="E2448" s="1"/>
    </row>
    <row r="2449" spans="5:5" customFormat="1">
      <c r="E2449" s="1"/>
    </row>
    <row r="2450" spans="5:5" customFormat="1">
      <c r="E2450" s="1"/>
    </row>
    <row r="2451" spans="5:5" customFormat="1">
      <c r="E2451" s="1"/>
    </row>
    <row r="2452" spans="5:5" customFormat="1">
      <c r="E2452" s="1"/>
    </row>
    <row r="2453" spans="5:5" customFormat="1">
      <c r="E2453" s="1"/>
    </row>
    <row r="2454" spans="5:5" customFormat="1">
      <c r="E2454" s="1"/>
    </row>
    <row r="2455" spans="5:5" customFormat="1">
      <c r="E2455" s="1"/>
    </row>
    <row r="2456" spans="5:5" customFormat="1">
      <c r="E2456" s="1"/>
    </row>
    <row r="2457" spans="5:5" customFormat="1">
      <c r="E2457" s="1"/>
    </row>
    <row r="2458" spans="5:5" customFormat="1">
      <c r="E2458" s="1"/>
    </row>
    <row r="2459" spans="5:5" customFormat="1">
      <c r="E2459" s="1"/>
    </row>
    <row r="2460" spans="5:5" customFormat="1">
      <c r="E2460" s="1"/>
    </row>
    <row r="2461" spans="5:5" customFormat="1">
      <c r="E2461" s="1"/>
    </row>
    <row r="2462" spans="5:5" customFormat="1">
      <c r="E2462" s="1"/>
    </row>
    <row r="2463" spans="5:5" customFormat="1">
      <c r="E2463" s="1"/>
    </row>
    <row r="2464" spans="5:5" customFormat="1">
      <c r="E2464" s="1"/>
    </row>
    <row r="2465" spans="5:5" customFormat="1">
      <c r="E2465" s="1"/>
    </row>
    <row r="2466" spans="5:5" customFormat="1">
      <c r="E2466" s="1"/>
    </row>
    <row r="2467" spans="5:5" customFormat="1">
      <c r="E2467" s="1"/>
    </row>
    <row r="2468" spans="5:5" customFormat="1">
      <c r="E2468" s="1"/>
    </row>
    <row r="2469" spans="5:5" customFormat="1">
      <c r="E2469" s="1"/>
    </row>
    <row r="2470" spans="5:5" customFormat="1">
      <c r="E2470" s="1"/>
    </row>
    <row r="2471" spans="5:5" customFormat="1">
      <c r="E2471" s="1"/>
    </row>
    <row r="2472" spans="5:5" customFormat="1">
      <c r="E2472" s="1"/>
    </row>
    <row r="2473" spans="5:5" customFormat="1">
      <c r="E2473" s="1"/>
    </row>
    <row r="2474" spans="5:5" customFormat="1">
      <c r="E2474" s="1"/>
    </row>
    <row r="2475" spans="5:5" customFormat="1">
      <c r="E2475" s="1"/>
    </row>
    <row r="2476" spans="5:5" customFormat="1">
      <c r="E2476" s="1"/>
    </row>
    <row r="2477" spans="5:5" customFormat="1">
      <c r="E2477" s="1"/>
    </row>
    <row r="2478" spans="5:5" customFormat="1">
      <c r="E2478" s="1"/>
    </row>
    <row r="2479" spans="5:5" customFormat="1">
      <c r="E2479" s="1"/>
    </row>
    <row r="2480" spans="5:5" customFormat="1">
      <c r="E2480" s="1"/>
    </row>
    <row r="2481" spans="5:5" customFormat="1">
      <c r="E2481" s="1"/>
    </row>
    <row r="2482" spans="5:5" customFormat="1">
      <c r="E2482" s="1"/>
    </row>
    <row r="2483" spans="5:5" customFormat="1">
      <c r="E2483" s="1"/>
    </row>
    <row r="2484" spans="5:5" customFormat="1">
      <c r="E2484" s="1"/>
    </row>
    <row r="2485" spans="5:5" customFormat="1">
      <c r="E2485" s="1"/>
    </row>
    <row r="2486" spans="5:5" customFormat="1">
      <c r="E2486" s="1"/>
    </row>
    <row r="2487" spans="5:5" customFormat="1">
      <c r="E2487" s="1"/>
    </row>
    <row r="2488" spans="5:5" customFormat="1">
      <c r="E2488" s="1"/>
    </row>
    <row r="2489" spans="5:5" customFormat="1">
      <c r="E2489" s="1"/>
    </row>
    <row r="2490" spans="5:5" customFormat="1">
      <c r="E2490" s="1"/>
    </row>
    <row r="2491" spans="5:5" customFormat="1">
      <c r="E2491" s="1"/>
    </row>
    <row r="2492" spans="5:5" customFormat="1">
      <c r="E2492" s="1"/>
    </row>
    <row r="2493" spans="5:5" customFormat="1">
      <c r="E2493" s="1"/>
    </row>
    <row r="2494" spans="5:5" customFormat="1">
      <c r="E2494" s="1"/>
    </row>
    <row r="2495" spans="5:5" customFormat="1">
      <c r="E2495" s="1"/>
    </row>
    <row r="2496" spans="5:5" customFormat="1">
      <c r="E2496" s="1"/>
    </row>
    <row r="2497" spans="5:5" customFormat="1">
      <c r="E2497" s="1"/>
    </row>
    <row r="2498" spans="5:5" customFormat="1">
      <c r="E2498" s="1"/>
    </row>
    <row r="2499" spans="5:5" customFormat="1">
      <c r="E2499" s="1"/>
    </row>
    <row r="2500" spans="5:5" customFormat="1">
      <c r="E2500" s="1"/>
    </row>
    <row r="2501" spans="5:5" customFormat="1">
      <c r="E2501" s="1"/>
    </row>
    <row r="2502" spans="5:5" customFormat="1">
      <c r="E2502" s="1"/>
    </row>
    <row r="2503" spans="5:5" customFormat="1">
      <c r="E2503" s="1"/>
    </row>
    <row r="2504" spans="5:5" customFormat="1">
      <c r="E2504" s="1"/>
    </row>
    <row r="2505" spans="5:5" customFormat="1">
      <c r="E2505" s="1"/>
    </row>
    <row r="2506" spans="5:5" customFormat="1">
      <c r="E2506" s="1"/>
    </row>
    <row r="2507" spans="5:5" customFormat="1">
      <c r="E2507" s="1"/>
    </row>
    <row r="2508" spans="5:5" customFormat="1">
      <c r="E2508" s="1"/>
    </row>
    <row r="2509" spans="5:5" customFormat="1">
      <c r="E2509" s="1"/>
    </row>
    <row r="2510" spans="5:5" customFormat="1">
      <c r="E2510" s="1"/>
    </row>
    <row r="2511" spans="5:5" customFormat="1">
      <c r="E2511" s="1"/>
    </row>
    <row r="2512" spans="5:5" customFormat="1">
      <c r="E2512" s="1"/>
    </row>
    <row r="2513" spans="5:5" customFormat="1">
      <c r="E2513" s="1"/>
    </row>
    <row r="2514" spans="5:5" customFormat="1">
      <c r="E2514" s="1"/>
    </row>
    <row r="2515" spans="5:5" customFormat="1">
      <c r="E2515" s="1"/>
    </row>
    <row r="2516" spans="5:5" customFormat="1">
      <c r="E2516" s="1"/>
    </row>
    <row r="2517" spans="5:5" customFormat="1">
      <c r="E2517" s="1"/>
    </row>
    <row r="2518" spans="5:5" customFormat="1">
      <c r="E2518" s="1"/>
    </row>
    <row r="2519" spans="5:5" customFormat="1">
      <c r="E2519" s="1"/>
    </row>
    <row r="2520" spans="5:5" customFormat="1">
      <c r="E2520" s="1"/>
    </row>
    <row r="2521" spans="5:5" customFormat="1">
      <c r="E2521" s="1"/>
    </row>
    <row r="2522" spans="5:5" customFormat="1">
      <c r="E2522" s="1"/>
    </row>
    <row r="2523" spans="5:5" customFormat="1">
      <c r="E2523" s="1"/>
    </row>
    <row r="2524" spans="5:5" customFormat="1">
      <c r="E2524" s="1"/>
    </row>
    <row r="2525" spans="5:5" customFormat="1">
      <c r="E2525" s="1"/>
    </row>
    <row r="2526" spans="5:5" customFormat="1">
      <c r="E2526" s="1"/>
    </row>
    <row r="2527" spans="5:5" customFormat="1">
      <c r="E2527" s="1"/>
    </row>
    <row r="2528" spans="5:5" customFormat="1">
      <c r="E2528" s="1"/>
    </row>
    <row r="2529" spans="5:5" customFormat="1">
      <c r="E2529" s="1"/>
    </row>
    <row r="2530" spans="5:5" customFormat="1">
      <c r="E2530" s="1"/>
    </row>
    <row r="2531" spans="5:5" customFormat="1">
      <c r="E2531" s="1"/>
    </row>
    <row r="2532" spans="5:5" customFormat="1">
      <c r="E2532" s="1"/>
    </row>
    <row r="2533" spans="5:5" customFormat="1">
      <c r="E2533" s="1"/>
    </row>
    <row r="2534" spans="5:5" customFormat="1">
      <c r="E2534" s="1"/>
    </row>
    <row r="2535" spans="5:5" customFormat="1">
      <c r="E2535" s="1"/>
    </row>
    <row r="2536" spans="5:5" customFormat="1">
      <c r="E2536" s="1"/>
    </row>
    <row r="2537" spans="5:5" customFormat="1">
      <c r="E2537" s="1"/>
    </row>
    <row r="2538" spans="5:5" customFormat="1">
      <c r="E2538" s="1"/>
    </row>
    <row r="2539" spans="5:5" customFormat="1">
      <c r="E2539" s="1"/>
    </row>
    <row r="2540" spans="5:5" customFormat="1">
      <c r="E2540" s="1"/>
    </row>
    <row r="2541" spans="5:5" customFormat="1">
      <c r="E2541" s="1"/>
    </row>
    <row r="2542" spans="5:5" customFormat="1">
      <c r="E2542" s="1"/>
    </row>
    <row r="2543" spans="5:5" customFormat="1">
      <c r="E2543" s="1"/>
    </row>
    <row r="2544" spans="5:5" customFormat="1">
      <c r="E2544" s="1"/>
    </row>
    <row r="2545" spans="5:5" customFormat="1">
      <c r="E2545" s="1"/>
    </row>
    <row r="2546" spans="5:5" customFormat="1">
      <c r="E2546" s="1"/>
    </row>
    <row r="2547" spans="5:5" customFormat="1">
      <c r="E2547" s="1"/>
    </row>
    <row r="2548" spans="5:5" customFormat="1">
      <c r="E2548" s="1"/>
    </row>
    <row r="2549" spans="5:5" customFormat="1">
      <c r="E2549" s="1"/>
    </row>
    <row r="2550" spans="5:5" customFormat="1">
      <c r="E2550" s="1"/>
    </row>
    <row r="2551" spans="5:5" customFormat="1">
      <c r="E2551" s="1"/>
    </row>
    <row r="2552" spans="5:5" customFormat="1">
      <c r="E2552" s="1"/>
    </row>
    <row r="2553" spans="5:5" customFormat="1">
      <c r="E2553" s="1"/>
    </row>
    <row r="2554" spans="5:5" customFormat="1">
      <c r="E2554" s="1"/>
    </row>
    <row r="2555" spans="5:5" customFormat="1">
      <c r="E2555" s="1"/>
    </row>
    <row r="2556" spans="5:5" customFormat="1">
      <c r="E2556" s="1"/>
    </row>
    <row r="2557" spans="5:5" customFormat="1">
      <c r="E2557" s="1"/>
    </row>
    <row r="2558" spans="5:5" customFormat="1">
      <c r="E2558" s="1"/>
    </row>
    <row r="2559" spans="5:5" customFormat="1">
      <c r="E2559" s="1"/>
    </row>
    <row r="2560" spans="5:5" customFormat="1">
      <c r="E2560" s="1"/>
    </row>
    <row r="2561" spans="5:5" customFormat="1">
      <c r="E2561" s="1"/>
    </row>
    <row r="2562" spans="5:5" customFormat="1">
      <c r="E2562" s="1"/>
    </row>
    <row r="2563" spans="5:5" customFormat="1">
      <c r="E2563" s="1"/>
    </row>
    <row r="2564" spans="5:5" customFormat="1">
      <c r="E2564" s="1"/>
    </row>
    <row r="2565" spans="5:5" customFormat="1">
      <c r="E2565" s="1"/>
    </row>
    <row r="2566" spans="5:5" customFormat="1">
      <c r="E2566" s="1"/>
    </row>
    <row r="2567" spans="5:5" customFormat="1">
      <c r="E2567" s="1"/>
    </row>
    <row r="2568" spans="5:5" customFormat="1">
      <c r="E2568" s="1"/>
    </row>
    <row r="2569" spans="5:5" customFormat="1">
      <c r="E2569" s="1"/>
    </row>
    <row r="2570" spans="5:5" customFormat="1">
      <c r="E2570" s="1"/>
    </row>
    <row r="2571" spans="5:5" customFormat="1">
      <c r="E2571" s="1"/>
    </row>
    <row r="2572" spans="5:5" customFormat="1">
      <c r="E2572" s="1"/>
    </row>
    <row r="2573" spans="5:5" customFormat="1">
      <c r="E2573" s="1"/>
    </row>
    <row r="2574" spans="5:5" customFormat="1">
      <c r="E2574" s="1"/>
    </row>
    <row r="2575" spans="5:5" customFormat="1">
      <c r="E2575" s="1"/>
    </row>
    <row r="2576" spans="5:5" customFormat="1">
      <c r="E2576" s="1"/>
    </row>
    <row r="2577" spans="5:5" customFormat="1">
      <c r="E2577" s="1"/>
    </row>
    <row r="2578" spans="5:5" customFormat="1">
      <c r="E2578" s="1"/>
    </row>
    <row r="2579" spans="5:5" customFormat="1">
      <c r="E2579" s="1"/>
    </row>
    <row r="2580" spans="5:5" customFormat="1">
      <c r="E2580" s="1"/>
    </row>
    <row r="2581" spans="5:5" customFormat="1">
      <c r="E2581" s="1"/>
    </row>
    <row r="2582" spans="5:5" customFormat="1">
      <c r="E2582" s="1"/>
    </row>
    <row r="2583" spans="5:5" customFormat="1">
      <c r="E2583" s="1"/>
    </row>
    <row r="2584" spans="5:5" customFormat="1">
      <c r="E2584" s="1"/>
    </row>
    <row r="2585" spans="5:5" customFormat="1">
      <c r="E2585" s="1"/>
    </row>
    <row r="2586" spans="5:5" customFormat="1">
      <c r="E2586" s="1"/>
    </row>
    <row r="2587" spans="5:5" customFormat="1">
      <c r="E2587" s="1"/>
    </row>
    <row r="2588" spans="5:5" customFormat="1">
      <c r="E2588" s="1"/>
    </row>
    <row r="2589" spans="5:5" customFormat="1">
      <c r="E2589" s="1"/>
    </row>
    <row r="2590" spans="5:5" customFormat="1">
      <c r="E2590" s="1"/>
    </row>
    <row r="2591" spans="5:5" customFormat="1">
      <c r="E2591" s="1"/>
    </row>
    <row r="2592" spans="5:5" customFormat="1">
      <c r="E2592" s="1"/>
    </row>
    <row r="2593" spans="5:5" customFormat="1">
      <c r="E2593" s="1"/>
    </row>
    <row r="2594" spans="5:5" customFormat="1">
      <c r="E2594" s="1"/>
    </row>
    <row r="2595" spans="5:5" customFormat="1">
      <c r="E2595" s="1"/>
    </row>
    <row r="2596" spans="5:5" customFormat="1">
      <c r="E2596" s="1"/>
    </row>
    <row r="2597" spans="5:5" customFormat="1">
      <c r="E2597" s="1"/>
    </row>
    <row r="2598" spans="5:5" customFormat="1">
      <c r="E2598" s="1"/>
    </row>
    <row r="2599" spans="5:5" customFormat="1">
      <c r="E2599" s="1"/>
    </row>
    <row r="2600" spans="5:5" customFormat="1">
      <c r="E2600" s="1"/>
    </row>
    <row r="2601" spans="5:5" customFormat="1">
      <c r="E2601" s="1"/>
    </row>
    <row r="2602" spans="5:5" customFormat="1">
      <c r="E2602" s="1"/>
    </row>
    <row r="2603" spans="5:5" customFormat="1">
      <c r="E2603" s="1"/>
    </row>
    <row r="2604" spans="5:5" customFormat="1">
      <c r="E2604" s="1"/>
    </row>
    <row r="2605" spans="5:5" customFormat="1">
      <c r="E2605" s="1"/>
    </row>
    <row r="2606" spans="5:5" customFormat="1">
      <c r="E2606" s="1"/>
    </row>
    <row r="2607" spans="5:5" customFormat="1">
      <c r="E2607" s="1"/>
    </row>
    <row r="2608" spans="5:5" customFormat="1">
      <c r="E2608" s="1"/>
    </row>
    <row r="2609" spans="5:5" customFormat="1">
      <c r="E2609" s="1"/>
    </row>
    <row r="2610" spans="5:5" customFormat="1">
      <c r="E2610" s="1"/>
    </row>
    <row r="2611" spans="5:5" customFormat="1">
      <c r="E2611" s="1"/>
    </row>
    <row r="2612" spans="5:5" customFormat="1">
      <c r="E2612" s="1"/>
    </row>
    <row r="2613" spans="5:5" customFormat="1">
      <c r="E2613" s="1"/>
    </row>
    <row r="2614" spans="5:5" customFormat="1">
      <c r="E2614" s="1"/>
    </row>
    <row r="2615" spans="5:5" customFormat="1">
      <c r="E2615" s="1"/>
    </row>
    <row r="2616" spans="5:5" customFormat="1">
      <c r="E2616" s="1"/>
    </row>
    <row r="2617" spans="5:5" customFormat="1">
      <c r="E2617" s="1"/>
    </row>
    <row r="2618" spans="5:5" customFormat="1">
      <c r="E2618" s="1"/>
    </row>
    <row r="2619" spans="5:5" customFormat="1">
      <c r="E2619" s="1"/>
    </row>
    <row r="2620" spans="5:5" customFormat="1">
      <c r="E2620" s="1"/>
    </row>
    <row r="2621" spans="5:5" customFormat="1">
      <c r="E2621" s="1"/>
    </row>
    <row r="2622" spans="5:5" customFormat="1">
      <c r="E2622" s="1"/>
    </row>
    <row r="2623" spans="5:5" customFormat="1">
      <c r="E2623" s="1"/>
    </row>
    <row r="2624" spans="5:5" customFormat="1">
      <c r="E2624" s="1"/>
    </row>
    <row r="2625" spans="5:5" customFormat="1">
      <c r="E2625" s="1"/>
    </row>
    <row r="2626" spans="5:5" customFormat="1">
      <c r="E2626" s="1"/>
    </row>
    <row r="2627" spans="5:5" customFormat="1">
      <c r="E2627" s="1"/>
    </row>
    <row r="2628" spans="5:5" customFormat="1">
      <c r="E2628" s="1"/>
    </row>
    <row r="2629" spans="5:5" customFormat="1">
      <c r="E2629" s="1"/>
    </row>
    <row r="2630" spans="5:5" customFormat="1">
      <c r="E2630" s="1"/>
    </row>
    <row r="2631" spans="5:5" customFormat="1">
      <c r="E2631" s="1"/>
    </row>
    <row r="2632" spans="5:5" customFormat="1">
      <c r="E2632" s="1"/>
    </row>
    <row r="2633" spans="5:5" customFormat="1">
      <c r="E2633" s="1"/>
    </row>
    <row r="2634" spans="5:5" customFormat="1">
      <c r="E2634" s="1"/>
    </row>
    <row r="2635" spans="5:5" customFormat="1">
      <c r="E2635" s="1"/>
    </row>
    <row r="2636" spans="5:5" customFormat="1">
      <c r="E2636" s="1"/>
    </row>
    <row r="2637" spans="5:5" customFormat="1">
      <c r="E2637" s="1"/>
    </row>
    <row r="2638" spans="5:5" customFormat="1">
      <c r="E2638" s="1"/>
    </row>
    <row r="2639" spans="5:5" customFormat="1">
      <c r="E2639" s="1"/>
    </row>
    <row r="2640" spans="5:5" customFormat="1">
      <c r="E2640" s="1"/>
    </row>
    <row r="2641" spans="5:5" customFormat="1">
      <c r="E2641" s="1"/>
    </row>
    <row r="2642" spans="5:5" customFormat="1">
      <c r="E2642" s="1"/>
    </row>
    <row r="2643" spans="5:5" customFormat="1">
      <c r="E2643" s="1"/>
    </row>
    <row r="2644" spans="5:5" customFormat="1">
      <c r="E2644" s="1"/>
    </row>
    <row r="2645" spans="5:5" customFormat="1">
      <c r="E2645" s="1"/>
    </row>
    <row r="2646" spans="5:5" customFormat="1">
      <c r="E2646" s="1"/>
    </row>
    <row r="2647" spans="5:5" customFormat="1">
      <c r="E2647" s="1"/>
    </row>
    <row r="2648" spans="5:5" customFormat="1">
      <c r="E2648" s="1"/>
    </row>
    <row r="2649" spans="5:5" customFormat="1">
      <c r="E2649" s="1"/>
    </row>
    <row r="2650" spans="5:5" customFormat="1">
      <c r="E2650" s="1"/>
    </row>
    <row r="2651" spans="5:5" customFormat="1">
      <c r="E2651" s="1"/>
    </row>
    <row r="2652" spans="5:5" customFormat="1">
      <c r="E2652" s="1"/>
    </row>
    <row r="2653" spans="5:5" customFormat="1">
      <c r="E2653" s="1"/>
    </row>
    <row r="2654" spans="5:5" customFormat="1">
      <c r="E2654" s="1"/>
    </row>
    <row r="2655" spans="5:5" customFormat="1">
      <c r="E2655" s="1"/>
    </row>
    <row r="2656" spans="5:5" customFormat="1">
      <c r="E2656" s="1"/>
    </row>
    <row r="2657" spans="5:5" customFormat="1">
      <c r="E2657" s="1"/>
    </row>
    <row r="2658" spans="5:5" customFormat="1">
      <c r="E2658" s="1"/>
    </row>
    <row r="2659" spans="5:5" customFormat="1">
      <c r="E2659" s="1"/>
    </row>
    <row r="2660" spans="5:5" customFormat="1">
      <c r="E2660" s="1"/>
    </row>
    <row r="2661" spans="5:5" customFormat="1">
      <c r="E2661" s="1"/>
    </row>
    <row r="2662" spans="5:5" customFormat="1">
      <c r="E2662" s="1"/>
    </row>
    <row r="2663" spans="5:5" customFormat="1">
      <c r="E2663" s="1"/>
    </row>
    <row r="2664" spans="5:5" customFormat="1">
      <c r="E2664" s="1"/>
    </row>
    <row r="2665" spans="5:5" customFormat="1">
      <c r="E2665" s="1"/>
    </row>
    <row r="2666" spans="5:5" customFormat="1">
      <c r="E2666" s="1"/>
    </row>
    <row r="2667" spans="5:5" customFormat="1">
      <c r="E2667" s="1"/>
    </row>
    <row r="2668" spans="5:5" customFormat="1">
      <c r="E2668" s="1"/>
    </row>
    <row r="2669" spans="5:5" customFormat="1">
      <c r="E2669" s="1"/>
    </row>
    <row r="2670" spans="5:5" customFormat="1">
      <c r="E2670" s="1"/>
    </row>
    <row r="2671" spans="5:5" customFormat="1">
      <c r="E2671" s="1"/>
    </row>
    <row r="2672" spans="5:5" customFormat="1">
      <c r="E2672" s="1"/>
    </row>
    <row r="2673" spans="5:5" customFormat="1">
      <c r="E2673" s="1"/>
    </row>
    <row r="2674" spans="5:5" customFormat="1">
      <c r="E2674" s="1"/>
    </row>
    <row r="2675" spans="5:5" customFormat="1">
      <c r="E2675" s="1"/>
    </row>
    <row r="2676" spans="5:5" customFormat="1">
      <c r="E2676" s="1"/>
    </row>
    <row r="2677" spans="5:5" customFormat="1">
      <c r="E2677" s="1"/>
    </row>
    <row r="2678" spans="5:5" customFormat="1">
      <c r="E2678" s="1"/>
    </row>
    <row r="2679" spans="5:5" customFormat="1">
      <c r="E2679" s="1"/>
    </row>
    <row r="2680" spans="5:5" customFormat="1">
      <c r="E2680" s="1"/>
    </row>
    <row r="2681" spans="5:5" customFormat="1">
      <c r="E2681" s="1"/>
    </row>
    <row r="2682" spans="5:5" customFormat="1">
      <c r="E2682" s="1"/>
    </row>
    <row r="2683" spans="5:5" customFormat="1">
      <c r="E2683" s="1"/>
    </row>
    <row r="2684" spans="5:5" customFormat="1">
      <c r="E2684" s="1"/>
    </row>
    <row r="2685" spans="5:5" customFormat="1">
      <c r="E2685" s="1"/>
    </row>
    <row r="2686" spans="5:5" customFormat="1">
      <c r="E2686" s="1"/>
    </row>
    <row r="2687" spans="5:5" customFormat="1">
      <c r="E2687" s="1"/>
    </row>
    <row r="2688" spans="5:5" customFormat="1">
      <c r="E2688" s="1"/>
    </row>
    <row r="2689" spans="5:5" customFormat="1">
      <c r="E2689" s="1"/>
    </row>
    <row r="2690" spans="5:5" customFormat="1">
      <c r="E2690" s="1"/>
    </row>
    <row r="2691" spans="5:5" customFormat="1">
      <c r="E2691" s="1"/>
    </row>
    <row r="2692" spans="5:5" customFormat="1">
      <c r="E2692" s="1"/>
    </row>
    <row r="2693" spans="5:5" customFormat="1">
      <c r="E2693" s="1"/>
    </row>
    <row r="2694" spans="5:5" customFormat="1">
      <c r="E2694" s="1"/>
    </row>
    <row r="2695" spans="5:5" customFormat="1">
      <c r="E2695" s="1"/>
    </row>
    <row r="2696" spans="5:5" customFormat="1">
      <c r="E2696" s="1"/>
    </row>
    <row r="2697" spans="5:5" customFormat="1">
      <c r="E2697" s="1"/>
    </row>
    <row r="2698" spans="5:5" customFormat="1">
      <c r="E2698" s="1"/>
    </row>
    <row r="2699" spans="5:5" customFormat="1">
      <c r="E2699" s="1"/>
    </row>
    <row r="2700" spans="5:5" customFormat="1">
      <c r="E2700" s="1"/>
    </row>
    <row r="2701" spans="5:5" customFormat="1">
      <c r="E2701" s="1"/>
    </row>
    <row r="2702" spans="5:5" customFormat="1">
      <c r="E2702" s="1"/>
    </row>
    <row r="2703" spans="5:5" customFormat="1">
      <c r="E2703" s="1"/>
    </row>
    <row r="2704" spans="5:5" customFormat="1">
      <c r="E2704" s="1"/>
    </row>
    <row r="2705" spans="5:5" customFormat="1">
      <c r="E2705" s="1"/>
    </row>
    <row r="2706" spans="5:5" customFormat="1">
      <c r="E2706" s="1"/>
    </row>
    <row r="2707" spans="5:5" customFormat="1">
      <c r="E2707" s="1"/>
    </row>
    <row r="2708" spans="5:5" customFormat="1">
      <c r="E2708" s="1"/>
    </row>
    <row r="2709" spans="5:5" customFormat="1">
      <c r="E2709" s="1"/>
    </row>
    <row r="2710" spans="5:5" customFormat="1">
      <c r="E2710" s="1"/>
    </row>
    <row r="2711" spans="5:5" customFormat="1">
      <c r="E2711" s="1"/>
    </row>
    <row r="2712" spans="5:5" customFormat="1">
      <c r="E2712" s="1"/>
    </row>
    <row r="2713" spans="5:5" customFormat="1">
      <c r="E2713" s="1"/>
    </row>
    <row r="2714" spans="5:5" customFormat="1">
      <c r="E2714" s="1"/>
    </row>
    <row r="2715" spans="5:5" customFormat="1">
      <c r="E2715" s="1"/>
    </row>
    <row r="2716" spans="5:5" customFormat="1">
      <c r="E2716" s="1"/>
    </row>
    <row r="2717" spans="5:5" customFormat="1">
      <c r="E2717" s="1"/>
    </row>
    <row r="2718" spans="5:5" customFormat="1">
      <c r="E2718" s="1"/>
    </row>
    <row r="2719" spans="5:5" customFormat="1">
      <c r="E2719" s="1"/>
    </row>
    <row r="2720" spans="5:5" customFormat="1">
      <c r="E2720" s="1"/>
    </row>
    <row r="2721" spans="5:5" customFormat="1">
      <c r="E2721" s="1"/>
    </row>
    <row r="2722" spans="5:5" customFormat="1">
      <c r="E2722" s="1"/>
    </row>
    <row r="2723" spans="5:5" customFormat="1">
      <c r="E2723" s="1"/>
    </row>
    <row r="2724" spans="5:5" customFormat="1">
      <c r="E2724" s="1"/>
    </row>
    <row r="2725" spans="5:5" customFormat="1">
      <c r="E2725" s="1"/>
    </row>
    <row r="2726" spans="5:5" customFormat="1">
      <c r="E2726" s="1"/>
    </row>
    <row r="2727" spans="5:5" customFormat="1">
      <c r="E2727" s="1"/>
    </row>
    <row r="2728" spans="5:5" customFormat="1">
      <c r="E2728" s="1"/>
    </row>
    <row r="2729" spans="5:5" customFormat="1">
      <c r="E2729" s="1"/>
    </row>
    <row r="2730" spans="5:5" customFormat="1">
      <c r="E2730" s="1"/>
    </row>
    <row r="2731" spans="5:5" customFormat="1">
      <c r="E2731" s="1"/>
    </row>
    <row r="2732" spans="5:5" customFormat="1">
      <c r="E2732" s="1"/>
    </row>
    <row r="2733" spans="5:5" customFormat="1">
      <c r="E2733" s="1"/>
    </row>
    <row r="2734" spans="5:5" customFormat="1">
      <c r="E2734" s="1"/>
    </row>
    <row r="2735" spans="5:5" customFormat="1">
      <c r="E2735" s="1"/>
    </row>
    <row r="2736" spans="5:5" customFormat="1">
      <c r="E2736" s="1"/>
    </row>
    <row r="2737" spans="5:5" customFormat="1">
      <c r="E2737" s="1"/>
    </row>
    <row r="2738" spans="5:5" customFormat="1">
      <c r="E2738" s="1"/>
    </row>
    <row r="2739" spans="5:5" customFormat="1">
      <c r="E2739" s="1"/>
    </row>
    <row r="2740" spans="5:5" customFormat="1">
      <c r="E2740" s="1"/>
    </row>
    <row r="2741" spans="5:5" customFormat="1">
      <c r="E2741" s="1"/>
    </row>
    <row r="2742" spans="5:5" customFormat="1">
      <c r="E2742" s="1"/>
    </row>
    <row r="2743" spans="5:5" customFormat="1">
      <c r="E2743" s="1"/>
    </row>
    <row r="2744" spans="5:5" customFormat="1">
      <c r="E2744" s="1"/>
    </row>
    <row r="2745" spans="5:5" customFormat="1">
      <c r="E2745" s="1"/>
    </row>
    <row r="2746" spans="5:5" customFormat="1">
      <c r="E2746" s="1"/>
    </row>
    <row r="2747" spans="5:5" customFormat="1">
      <c r="E2747" s="1"/>
    </row>
    <row r="2748" spans="5:5" customFormat="1">
      <c r="E2748" s="1"/>
    </row>
    <row r="2749" spans="5:5" customFormat="1">
      <c r="E2749" s="1"/>
    </row>
    <row r="2750" spans="5:5" customFormat="1">
      <c r="E2750" s="1"/>
    </row>
    <row r="2751" spans="5:5" customFormat="1">
      <c r="E2751" s="1"/>
    </row>
    <row r="2752" spans="5:5" customFormat="1">
      <c r="E2752" s="1"/>
    </row>
    <row r="2753" spans="5:5" customFormat="1">
      <c r="E2753" s="1"/>
    </row>
    <row r="2754" spans="5:5" customFormat="1">
      <c r="E2754" s="1"/>
    </row>
    <row r="2755" spans="5:5" customFormat="1">
      <c r="E2755" s="1"/>
    </row>
    <row r="2756" spans="5:5" customFormat="1">
      <c r="E2756" s="1"/>
    </row>
    <row r="2757" spans="5:5" customFormat="1">
      <c r="E2757" s="1"/>
    </row>
    <row r="2758" spans="5:5" customFormat="1">
      <c r="E2758" s="1"/>
    </row>
    <row r="2759" spans="5:5" customFormat="1">
      <c r="E2759" s="1"/>
    </row>
    <row r="2760" spans="5:5" customFormat="1">
      <c r="E2760" s="1"/>
    </row>
    <row r="2761" spans="5:5" customFormat="1">
      <c r="E2761" s="1"/>
    </row>
    <row r="2762" spans="5:5" customFormat="1">
      <c r="E2762" s="1"/>
    </row>
    <row r="2763" spans="5:5" customFormat="1">
      <c r="E2763" s="1"/>
    </row>
    <row r="2764" spans="5:5" customFormat="1">
      <c r="E2764" s="1"/>
    </row>
    <row r="2765" spans="5:5" customFormat="1">
      <c r="E2765" s="1"/>
    </row>
    <row r="2766" spans="5:5" customFormat="1">
      <c r="E2766" s="1"/>
    </row>
    <row r="2767" spans="5:5" customFormat="1">
      <c r="E2767" s="1"/>
    </row>
    <row r="2768" spans="5:5" customFormat="1">
      <c r="E2768" s="1"/>
    </row>
    <row r="2769" spans="5:5" customFormat="1">
      <c r="E2769" s="1"/>
    </row>
    <row r="2770" spans="5:5" customFormat="1">
      <c r="E2770" s="1"/>
    </row>
    <row r="2771" spans="5:5" customFormat="1">
      <c r="E2771" s="1"/>
    </row>
    <row r="2772" spans="5:5" customFormat="1">
      <c r="E2772" s="1"/>
    </row>
    <row r="2773" spans="5:5" customFormat="1">
      <c r="E2773" s="1"/>
    </row>
    <row r="2774" spans="5:5" customFormat="1">
      <c r="E2774" s="1"/>
    </row>
    <row r="2775" spans="5:5" customFormat="1">
      <c r="E2775" s="1"/>
    </row>
    <row r="2776" spans="5:5" customFormat="1">
      <c r="E2776" s="1"/>
    </row>
    <row r="2777" spans="5:5" customFormat="1">
      <c r="E2777" s="1"/>
    </row>
    <row r="2778" spans="5:5" customFormat="1">
      <c r="E2778" s="1"/>
    </row>
    <row r="2779" spans="5:5" customFormat="1">
      <c r="E2779" s="1"/>
    </row>
    <row r="2780" spans="5:5" customFormat="1">
      <c r="E2780" s="1"/>
    </row>
    <row r="2781" spans="5:5" customFormat="1">
      <c r="E2781" s="1"/>
    </row>
    <row r="2782" spans="5:5" customFormat="1">
      <c r="E2782" s="1"/>
    </row>
    <row r="2783" spans="5:5" customFormat="1">
      <c r="E2783" s="1"/>
    </row>
    <row r="2784" spans="5:5" customFormat="1">
      <c r="E2784" s="1"/>
    </row>
    <row r="2785" spans="5:5" customFormat="1">
      <c r="E2785" s="1"/>
    </row>
    <row r="2786" spans="5:5" customFormat="1">
      <c r="E2786" s="1"/>
    </row>
    <row r="2787" spans="5:5" customFormat="1">
      <c r="E2787" s="1"/>
    </row>
    <row r="2788" spans="5:5" customFormat="1">
      <c r="E2788" s="1"/>
    </row>
    <row r="2789" spans="5:5" customFormat="1">
      <c r="E2789" s="1"/>
    </row>
    <row r="2790" spans="5:5" customFormat="1">
      <c r="E2790" s="1"/>
    </row>
    <row r="2791" spans="5:5" customFormat="1">
      <c r="E2791" s="1"/>
    </row>
    <row r="2792" spans="5:5" customFormat="1">
      <c r="E2792" s="1"/>
    </row>
    <row r="2793" spans="5:5" customFormat="1">
      <c r="E2793" s="1"/>
    </row>
    <row r="2794" spans="5:5" customFormat="1">
      <c r="E2794" s="1"/>
    </row>
    <row r="2795" spans="5:5" customFormat="1">
      <c r="E2795" s="1"/>
    </row>
    <row r="2796" spans="5:5" customFormat="1">
      <c r="E2796" s="1"/>
    </row>
    <row r="2797" spans="5:5" customFormat="1">
      <c r="E2797" s="1"/>
    </row>
    <row r="2798" spans="5:5" customFormat="1">
      <c r="E2798" s="1"/>
    </row>
    <row r="2799" spans="5:5" customFormat="1">
      <c r="E2799" s="1"/>
    </row>
    <row r="2800" spans="5:5" customFormat="1">
      <c r="E2800" s="1"/>
    </row>
    <row r="2801" spans="5:5" customFormat="1">
      <c r="E2801" s="1"/>
    </row>
    <row r="2802" spans="5:5" customFormat="1">
      <c r="E2802" s="1"/>
    </row>
    <row r="2803" spans="5:5" customFormat="1">
      <c r="E2803" s="1"/>
    </row>
    <row r="2804" spans="5:5" customFormat="1">
      <c r="E2804" s="1"/>
    </row>
    <row r="2805" spans="5:5" customFormat="1">
      <c r="E2805" s="1"/>
    </row>
    <row r="2806" spans="5:5" customFormat="1">
      <c r="E2806" s="1"/>
    </row>
    <row r="2807" spans="5:5" customFormat="1">
      <c r="E2807" s="1"/>
    </row>
    <row r="2808" spans="5:5" customFormat="1">
      <c r="E2808" s="1"/>
    </row>
    <row r="2809" spans="5:5" customFormat="1">
      <c r="E2809" s="1"/>
    </row>
    <row r="2810" spans="5:5" customFormat="1">
      <c r="E2810" s="1"/>
    </row>
    <row r="2811" spans="5:5" customFormat="1">
      <c r="E2811" s="1"/>
    </row>
    <row r="2812" spans="5:5" customFormat="1">
      <c r="E2812" s="1"/>
    </row>
    <row r="2813" spans="5:5" customFormat="1">
      <c r="E2813" s="1"/>
    </row>
    <row r="2814" spans="5:5" customFormat="1">
      <c r="E2814" s="1"/>
    </row>
    <row r="2815" spans="5:5" customFormat="1">
      <c r="E2815" s="1"/>
    </row>
    <row r="2816" spans="5:5" customFormat="1">
      <c r="E2816" s="1"/>
    </row>
    <row r="2817" spans="5:5" customFormat="1">
      <c r="E2817" s="1"/>
    </row>
    <row r="2818" spans="5:5" customFormat="1">
      <c r="E2818" s="1"/>
    </row>
    <row r="2819" spans="5:5" customFormat="1">
      <c r="E2819" s="1"/>
    </row>
    <row r="2820" spans="5:5" customFormat="1">
      <c r="E2820" s="1"/>
    </row>
    <row r="2821" spans="5:5" customFormat="1">
      <c r="E2821" s="1"/>
    </row>
    <row r="2822" spans="5:5" customFormat="1">
      <c r="E2822" s="1"/>
    </row>
    <row r="2823" spans="5:5" customFormat="1">
      <c r="E2823" s="1"/>
    </row>
    <row r="2824" spans="5:5" customFormat="1">
      <c r="E2824" s="1"/>
    </row>
    <row r="2825" spans="5:5" customFormat="1">
      <c r="E2825" s="1"/>
    </row>
    <row r="2826" spans="5:5" customFormat="1">
      <c r="E2826" s="1"/>
    </row>
    <row r="2827" spans="5:5" customFormat="1">
      <c r="E2827" s="1"/>
    </row>
    <row r="2828" spans="5:5" customFormat="1">
      <c r="E2828" s="1"/>
    </row>
    <row r="2829" spans="5:5" customFormat="1">
      <c r="E2829" s="1"/>
    </row>
    <row r="2830" spans="5:5" customFormat="1">
      <c r="E2830" s="1"/>
    </row>
    <row r="2831" spans="5:5" customFormat="1">
      <c r="E2831" s="1"/>
    </row>
    <row r="2832" spans="5:5" customFormat="1">
      <c r="E2832" s="1"/>
    </row>
    <row r="2833" spans="5:5" customFormat="1">
      <c r="E2833" s="1"/>
    </row>
    <row r="2834" spans="5:5" customFormat="1">
      <c r="E2834" s="1"/>
    </row>
    <row r="2835" spans="5:5" customFormat="1">
      <c r="E2835" s="1"/>
    </row>
    <row r="2836" spans="5:5" customFormat="1">
      <c r="E2836" s="1"/>
    </row>
    <row r="2837" spans="5:5" customFormat="1">
      <c r="E2837" s="1"/>
    </row>
    <row r="2838" spans="5:5" customFormat="1">
      <c r="E2838" s="1"/>
    </row>
    <row r="2839" spans="5:5" customFormat="1">
      <c r="E2839" s="1"/>
    </row>
    <row r="2840" spans="5:5" customFormat="1">
      <c r="E2840" s="1"/>
    </row>
    <row r="2841" spans="5:5" customFormat="1">
      <c r="E2841" s="1"/>
    </row>
    <row r="2842" spans="5:5" customFormat="1">
      <c r="E2842" s="1"/>
    </row>
    <row r="2843" spans="5:5" customFormat="1">
      <c r="E2843" s="1"/>
    </row>
    <row r="2844" spans="5:5" customFormat="1">
      <c r="E2844" s="1"/>
    </row>
    <row r="2845" spans="5:5" customFormat="1">
      <c r="E2845" s="1"/>
    </row>
    <row r="2846" spans="5:5" customFormat="1">
      <c r="E2846" s="1"/>
    </row>
    <row r="2847" spans="5:5" customFormat="1">
      <c r="E2847" s="1"/>
    </row>
    <row r="2848" spans="5:5" customFormat="1">
      <c r="E2848" s="1"/>
    </row>
    <row r="2849" spans="5:5" customFormat="1">
      <c r="E2849" s="1"/>
    </row>
    <row r="2850" spans="5:5" customFormat="1">
      <c r="E2850" s="1"/>
    </row>
    <row r="2851" spans="5:5" customFormat="1">
      <c r="E2851" s="1"/>
    </row>
    <row r="2852" spans="5:5" customFormat="1">
      <c r="E2852" s="1"/>
    </row>
    <row r="2853" spans="5:5" customFormat="1">
      <c r="E2853" s="1"/>
    </row>
    <row r="2854" spans="5:5" customFormat="1">
      <c r="E2854" s="1"/>
    </row>
    <row r="2855" spans="5:5" customFormat="1">
      <c r="E2855" s="1"/>
    </row>
    <row r="2856" spans="5:5" customFormat="1">
      <c r="E2856" s="1"/>
    </row>
    <row r="2857" spans="5:5" customFormat="1">
      <c r="E2857" s="1"/>
    </row>
    <row r="2858" spans="5:5" customFormat="1">
      <c r="E2858" s="1"/>
    </row>
    <row r="2859" spans="5:5" customFormat="1">
      <c r="E2859" s="1"/>
    </row>
    <row r="2860" spans="5:5" customFormat="1">
      <c r="E2860" s="1"/>
    </row>
    <row r="2861" spans="5:5" customFormat="1">
      <c r="E2861" s="1"/>
    </row>
    <row r="2862" spans="5:5" customFormat="1">
      <c r="E2862" s="1"/>
    </row>
    <row r="2863" spans="5:5" customFormat="1">
      <c r="E2863" s="1"/>
    </row>
    <row r="2864" spans="5:5" customFormat="1">
      <c r="E2864" s="1"/>
    </row>
    <row r="2865" spans="5:5" customFormat="1">
      <c r="E2865" s="1"/>
    </row>
    <row r="2866" spans="5:5" customFormat="1">
      <c r="E2866" s="1"/>
    </row>
    <row r="2867" spans="5:5" customFormat="1">
      <c r="E2867" s="1"/>
    </row>
    <row r="2868" spans="5:5" customFormat="1">
      <c r="E2868" s="1"/>
    </row>
    <row r="2869" spans="5:5" customFormat="1">
      <c r="E2869" s="1"/>
    </row>
    <row r="2870" spans="5:5" customFormat="1">
      <c r="E2870" s="1"/>
    </row>
    <row r="2871" spans="5:5" customFormat="1">
      <c r="E2871" s="1"/>
    </row>
    <row r="2872" spans="5:5" customFormat="1">
      <c r="E2872" s="1"/>
    </row>
    <row r="2873" spans="5:5" customFormat="1">
      <c r="E2873" s="1"/>
    </row>
    <row r="2874" spans="5:5" customFormat="1">
      <c r="E2874" s="1"/>
    </row>
    <row r="2875" spans="5:5" customFormat="1">
      <c r="E2875" s="1"/>
    </row>
    <row r="2876" spans="5:5" customFormat="1">
      <c r="E2876" s="1"/>
    </row>
    <row r="2877" spans="5:5" customFormat="1">
      <c r="E2877" s="1"/>
    </row>
    <row r="2878" spans="5:5" customFormat="1">
      <c r="E2878" s="1"/>
    </row>
    <row r="2879" spans="5:5" customFormat="1">
      <c r="E2879" s="1"/>
    </row>
    <row r="2880" spans="5:5" customFormat="1">
      <c r="E2880" s="1"/>
    </row>
    <row r="2881" spans="5:5" customFormat="1">
      <c r="E2881" s="1"/>
    </row>
    <row r="2882" spans="5:5" customFormat="1">
      <c r="E2882" s="1"/>
    </row>
    <row r="2883" spans="5:5" customFormat="1">
      <c r="E2883" s="1"/>
    </row>
    <row r="2884" spans="5:5" customFormat="1">
      <c r="E2884" s="1"/>
    </row>
    <row r="2885" spans="5:5" customFormat="1">
      <c r="E2885" s="1"/>
    </row>
    <row r="2886" spans="5:5" customFormat="1">
      <c r="E2886" s="1"/>
    </row>
    <row r="2887" spans="5:5" customFormat="1">
      <c r="E2887" s="1"/>
    </row>
    <row r="2888" spans="5:5" customFormat="1">
      <c r="E2888" s="1"/>
    </row>
    <row r="2889" spans="5:5" customFormat="1">
      <c r="E2889" s="1"/>
    </row>
    <row r="2890" spans="5:5" customFormat="1">
      <c r="E2890" s="1"/>
    </row>
    <row r="2891" spans="5:5" customFormat="1">
      <c r="E2891" s="1"/>
    </row>
    <row r="2892" spans="5:5" customFormat="1">
      <c r="E2892" s="1"/>
    </row>
    <row r="2893" spans="5:5" customFormat="1">
      <c r="E2893" s="1"/>
    </row>
    <row r="2894" spans="5:5" customFormat="1">
      <c r="E2894" s="1"/>
    </row>
    <row r="2895" spans="5:5" customFormat="1">
      <c r="E2895" s="1"/>
    </row>
    <row r="2896" spans="5:5" customFormat="1">
      <c r="E2896" s="1"/>
    </row>
    <row r="2897" spans="5:5" customFormat="1">
      <c r="E2897" s="1"/>
    </row>
    <row r="2898" spans="5:5" customFormat="1">
      <c r="E2898" s="1"/>
    </row>
    <row r="2899" spans="5:5" customFormat="1">
      <c r="E2899" s="1"/>
    </row>
    <row r="2900" spans="5:5" customFormat="1">
      <c r="E2900" s="1"/>
    </row>
    <row r="2901" spans="5:5" customFormat="1">
      <c r="E2901" s="1"/>
    </row>
    <row r="2902" spans="5:5" customFormat="1">
      <c r="E2902" s="1"/>
    </row>
    <row r="2903" spans="5:5" customFormat="1">
      <c r="E2903" s="1"/>
    </row>
    <row r="2904" spans="5:5" customFormat="1">
      <c r="E2904" s="1"/>
    </row>
    <row r="2905" spans="5:5" customFormat="1">
      <c r="E2905" s="1"/>
    </row>
    <row r="2906" spans="5:5" customFormat="1">
      <c r="E2906" s="1"/>
    </row>
    <row r="2907" spans="5:5" customFormat="1">
      <c r="E2907" s="1"/>
    </row>
    <row r="2908" spans="5:5" customFormat="1">
      <c r="E2908" s="1"/>
    </row>
    <row r="2909" spans="5:5" customFormat="1">
      <c r="E2909" s="1"/>
    </row>
    <row r="2910" spans="5:5" customFormat="1">
      <c r="E2910" s="1"/>
    </row>
    <row r="2911" spans="5:5" customFormat="1">
      <c r="E2911" s="1"/>
    </row>
    <row r="2912" spans="5:5" customFormat="1">
      <c r="E2912" s="1"/>
    </row>
    <row r="2913" spans="5:5" customFormat="1">
      <c r="E2913" s="1"/>
    </row>
    <row r="2914" spans="5:5" customFormat="1">
      <c r="E2914" s="1"/>
    </row>
    <row r="2915" spans="5:5" customFormat="1">
      <c r="E2915" s="1"/>
    </row>
    <row r="2916" spans="5:5" customFormat="1">
      <c r="E2916" s="1"/>
    </row>
    <row r="2917" spans="5:5" customFormat="1">
      <c r="E2917" s="1"/>
    </row>
    <row r="2918" spans="5:5" customFormat="1">
      <c r="E2918" s="1"/>
    </row>
    <row r="2919" spans="5:5" customFormat="1">
      <c r="E2919" s="1"/>
    </row>
    <row r="2920" spans="5:5" customFormat="1">
      <c r="E2920" s="1"/>
    </row>
    <row r="2921" spans="5:5" customFormat="1">
      <c r="E2921" s="1"/>
    </row>
    <row r="2922" spans="5:5" customFormat="1">
      <c r="E2922" s="1"/>
    </row>
    <row r="2923" spans="5:5" customFormat="1">
      <c r="E2923" s="1"/>
    </row>
    <row r="2924" spans="5:5" customFormat="1">
      <c r="E2924" s="1"/>
    </row>
    <row r="2925" spans="5:5" customFormat="1">
      <c r="E2925" s="1"/>
    </row>
    <row r="2926" spans="5:5" customFormat="1">
      <c r="E2926" s="1"/>
    </row>
    <row r="2927" spans="5:5" customFormat="1">
      <c r="E2927" s="1"/>
    </row>
    <row r="2928" spans="5:5" customFormat="1">
      <c r="E2928" s="1"/>
    </row>
    <row r="2929" spans="5:5" customFormat="1">
      <c r="E2929" s="1"/>
    </row>
    <row r="2930" spans="5:5" customFormat="1">
      <c r="E2930" s="1"/>
    </row>
    <row r="2931" spans="5:5" customFormat="1">
      <c r="E2931" s="1"/>
    </row>
    <row r="2932" spans="5:5" customFormat="1">
      <c r="E2932" s="1"/>
    </row>
    <row r="2933" spans="5:5" customFormat="1">
      <c r="E2933" s="1"/>
    </row>
    <row r="2934" spans="5:5" customFormat="1">
      <c r="E2934" s="1"/>
    </row>
    <row r="2935" spans="5:5" customFormat="1">
      <c r="E2935" s="1"/>
    </row>
    <row r="2936" spans="5:5" customFormat="1">
      <c r="E2936" s="1"/>
    </row>
    <row r="2937" spans="5:5" customFormat="1">
      <c r="E2937" s="1"/>
    </row>
    <row r="2938" spans="5:5" customFormat="1">
      <c r="E2938" s="1"/>
    </row>
    <row r="2939" spans="5:5" customFormat="1">
      <c r="E2939" s="1"/>
    </row>
    <row r="2940" spans="5:5" customFormat="1">
      <c r="E2940" s="1"/>
    </row>
    <row r="2941" spans="5:5" customFormat="1">
      <c r="E2941" s="1"/>
    </row>
    <row r="2942" spans="5:5" customFormat="1">
      <c r="E2942" s="1"/>
    </row>
    <row r="2943" spans="5:5" customFormat="1">
      <c r="E2943" s="1"/>
    </row>
    <row r="2944" spans="5:5" customFormat="1">
      <c r="E2944" s="1"/>
    </row>
    <row r="2945" spans="5:5" customFormat="1">
      <c r="E2945" s="1"/>
    </row>
    <row r="2946" spans="5:5" customFormat="1">
      <c r="E2946" s="1"/>
    </row>
    <row r="2947" spans="5:5" customFormat="1">
      <c r="E2947" s="1"/>
    </row>
    <row r="2948" spans="5:5" customFormat="1">
      <c r="E2948" s="1"/>
    </row>
    <row r="2949" spans="5:5" customFormat="1">
      <c r="E2949" s="1"/>
    </row>
    <row r="2950" spans="5:5" customFormat="1">
      <c r="E2950" s="1"/>
    </row>
    <row r="2951" spans="5:5" customFormat="1">
      <c r="E2951" s="1"/>
    </row>
    <row r="2952" spans="5:5" customFormat="1">
      <c r="E2952" s="1"/>
    </row>
    <row r="2953" spans="5:5" customFormat="1">
      <c r="E2953" s="1"/>
    </row>
    <row r="2954" spans="5:5" customFormat="1">
      <c r="E2954" s="1"/>
    </row>
    <row r="2955" spans="5:5" customFormat="1">
      <c r="E2955" s="1"/>
    </row>
    <row r="2956" spans="5:5" customFormat="1">
      <c r="E2956" s="1"/>
    </row>
    <row r="2957" spans="5:5" customFormat="1">
      <c r="E2957" s="1"/>
    </row>
    <row r="2958" spans="5:5" customFormat="1">
      <c r="E2958" s="1"/>
    </row>
    <row r="2959" spans="5:5" customFormat="1">
      <c r="E2959" s="1"/>
    </row>
    <row r="2960" spans="5:5" customFormat="1">
      <c r="E2960" s="1"/>
    </row>
    <row r="2961" spans="5:5" customFormat="1">
      <c r="E2961" s="1"/>
    </row>
    <row r="2962" spans="5:5" customFormat="1">
      <c r="E2962" s="1"/>
    </row>
    <row r="2963" spans="5:5" customFormat="1">
      <c r="E2963" s="1"/>
    </row>
    <row r="2964" spans="5:5" customFormat="1">
      <c r="E2964" s="1"/>
    </row>
    <row r="2965" spans="5:5" customFormat="1">
      <c r="E2965" s="1"/>
    </row>
    <row r="2966" spans="5:5" customFormat="1">
      <c r="E2966" s="1"/>
    </row>
    <row r="2967" spans="5:5" customFormat="1">
      <c r="E2967" s="1"/>
    </row>
    <row r="2968" spans="5:5" customFormat="1">
      <c r="E2968" s="1"/>
    </row>
    <row r="2969" spans="5:5" customFormat="1">
      <c r="E2969" s="1"/>
    </row>
    <row r="2970" spans="5:5" customFormat="1">
      <c r="E2970" s="1"/>
    </row>
    <row r="2971" spans="5:5" customFormat="1">
      <c r="E2971" s="1"/>
    </row>
    <row r="2972" spans="5:5" customFormat="1">
      <c r="E2972" s="1"/>
    </row>
    <row r="2973" spans="5:5" customFormat="1">
      <c r="E2973" s="1"/>
    </row>
    <row r="2974" spans="5:5" customFormat="1">
      <c r="E2974" s="1"/>
    </row>
    <row r="2975" spans="5:5" customFormat="1">
      <c r="E2975" s="1"/>
    </row>
    <row r="2976" spans="5:5" customFormat="1">
      <c r="E2976" s="1"/>
    </row>
    <row r="2977" spans="5:5" customFormat="1">
      <c r="E2977" s="1"/>
    </row>
    <row r="2978" spans="5:5" customFormat="1">
      <c r="E2978" s="1"/>
    </row>
    <row r="2979" spans="5:5" customFormat="1">
      <c r="E2979" s="1"/>
    </row>
    <row r="2980" spans="5:5" customFormat="1">
      <c r="E2980" s="1"/>
    </row>
    <row r="2981" spans="5:5" customFormat="1">
      <c r="E2981" s="1"/>
    </row>
    <row r="2982" spans="5:5" customFormat="1">
      <c r="E2982" s="1"/>
    </row>
    <row r="2983" spans="5:5" customFormat="1">
      <c r="E2983" s="1"/>
    </row>
    <row r="2984" spans="5:5" customFormat="1">
      <c r="E2984" s="1"/>
    </row>
    <row r="2985" spans="5:5" customFormat="1">
      <c r="E2985" s="1"/>
    </row>
    <row r="2986" spans="5:5" customFormat="1">
      <c r="E2986" s="1"/>
    </row>
    <row r="2987" spans="5:5" customFormat="1">
      <c r="E2987" s="1"/>
    </row>
    <row r="2988" spans="5:5" customFormat="1">
      <c r="E2988" s="1"/>
    </row>
    <row r="2989" spans="5:5" customFormat="1">
      <c r="E2989" s="1"/>
    </row>
    <row r="2990" spans="5:5" customFormat="1">
      <c r="E2990" s="1"/>
    </row>
    <row r="2991" spans="5:5" customFormat="1">
      <c r="E2991" s="1"/>
    </row>
    <row r="2992" spans="5:5" customFormat="1">
      <c r="E2992" s="1"/>
    </row>
    <row r="2993" spans="5:5" customFormat="1">
      <c r="E2993" s="1"/>
    </row>
    <row r="2994" spans="5:5" customFormat="1">
      <c r="E2994" s="1"/>
    </row>
    <row r="2995" spans="5:5" customFormat="1">
      <c r="E2995" s="1"/>
    </row>
    <row r="2996" spans="5:5" customFormat="1">
      <c r="E2996" s="1"/>
    </row>
    <row r="2997" spans="5:5" customFormat="1">
      <c r="E2997" s="1"/>
    </row>
    <row r="2998" spans="5:5" customFormat="1">
      <c r="E2998" s="1"/>
    </row>
    <row r="2999" spans="5:5" customFormat="1">
      <c r="E2999" s="1"/>
    </row>
    <row r="3000" spans="5:5" customFormat="1">
      <c r="E3000" s="1"/>
    </row>
    <row r="3001" spans="5:5" customFormat="1">
      <c r="E3001" s="1"/>
    </row>
    <row r="3002" spans="5:5" customFormat="1">
      <c r="E3002" s="1"/>
    </row>
    <row r="3003" spans="5:5" customFormat="1">
      <c r="E3003" s="1"/>
    </row>
    <row r="3004" spans="5:5" customFormat="1">
      <c r="E3004" s="1"/>
    </row>
    <row r="3005" spans="5:5" customFormat="1">
      <c r="E3005" s="1"/>
    </row>
    <row r="3006" spans="5:5" customFormat="1">
      <c r="E3006" s="1"/>
    </row>
    <row r="3007" spans="5:5" customFormat="1">
      <c r="E3007" s="1"/>
    </row>
    <row r="3008" spans="5:5" customFormat="1">
      <c r="E3008" s="1"/>
    </row>
    <row r="3009" spans="5:5" customFormat="1">
      <c r="E3009" s="1"/>
    </row>
    <row r="3010" spans="5:5" customFormat="1">
      <c r="E3010" s="1"/>
    </row>
    <row r="3011" spans="5:5" customFormat="1">
      <c r="E3011" s="1"/>
    </row>
    <row r="3012" spans="5:5" customFormat="1">
      <c r="E3012" s="1"/>
    </row>
    <row r="3013" spans="5:5" customFormat="1">
      <c r="E3013" s="1"/>
    </row>
    <row r="3014" spans="5:5" customFormat="1">
      <c r="E3014" s="1"/>
    </row>
    <row r="3015" spans="5:5" customFormat="1">
      <c r="E3015" s="1"/>
    </row>
    <row r="3016" spans="5:5" customFormat="1">
      <c r="E3016" s="1"/>
    </row>
    <row r="3017" spans="5:5" customFormat="1">
      <c r="E3017" s="1"/>
    </row>
    <row r="3018" spans="5:5" customFormat="1">
      <c r="E3018" s="1"/>
    </row>
    <row r="3019" spans="5:5" customFormat="1">
      <c r="E3019" s="1"/>
    </row>
    <row r="3020" spans="5:5" customFormat="1">
      <c r="E3020" s="1"/>
    </row>
    <row r="3021" spans="5:5" customFormat="1">
      <c r="E3021" s="1"/>
    </row>
    <row r="3022" spans="5:5" customFormat="1">
      <c r="E3022" s="1"/>
    </row>
    <row r="3023" spans="5:5" customFormat="1">
      <c r="E3023" s="1"/>
    </row>
    <row r="3024" spans="5:5" customFormat="1">
      <c r="E3024" s="1"/>
    </row>
    <row r="3025" spans="5:5" customFormat="1">
      <c r="E3025" s="1"/>
    </row>
    <row r="3026" spans="5:5" customFormat="1">
      <c r="E3026" s="1"/>
    </row>
    <row r="3027" spans="5:5" customFormat="1">
      <c r="E3027" s="1"/>
    </row>
    <row r="3028" spans="5:5" customFormat="1">
      <c r="E3028" s="1"/>
    </row>
    <row r="3029" spans="5:5" customFormat="1">
      <c r="E3029" s="1"/>
    </row>
    <row r="3030" spans="5:5" customFormat="1">
      <c r="E3030" s="1"/>
    </row>
    <row r="3031" spans="5:5" customFormat="1">
      <c r="E3031" s="1"/>
    </row>
    <row r="3032" spans="5:5" customFormat="1">
      <c r="E3032" s="1"/>
    </row>
    <row r="3033" spans="5:5" customFormat="1">
      <c r="E3033" s="1"/>
    </row>
    <row r="3034" spans="5:5" customFormat="1">
      <c r="E3034" s="1"/>
    </row>
    <row r="3035" spans="5:5" customFormat="1">
      <c r="E3035" s="1"/>
    </row>
    <row r="3036" spans="5:5" customFormat="1">
      <c r="E3036" s="1"/>
    </row>
    <row r="3037" spans="5:5" customFormat="1">
      <c r="E3037" s="1"/>
    </row>
    <row r="3038" spans="5:5" customFormat="1">
      <c r="E3038" s="1"/>
    </row>
    <row r="3039" spans="5:5" customFormat="1">
      <c r="E3039" s="1"/>
    </row>
    <row r="3040" spans="5:5" customFormat="1">
      <c r="E3040" s="1"/>
    </row>
    <row r="3041" spans="5:5" customFormat="1">
      <c r="E3041" s="1"/>
    </row>
    <row r="3042" spans="5:5" customFormat="1">
      <c r="E3042" s="1"/>
    </row>
    <row r="3043" spans="5:5" customFormat="1">
      <c r="E3043" s="1"/>
    </row>
    <row r="3044" spans="5:5" customFormat="1">
      <c r="E3044" s="1"/>
    </row>
    <row r="3045" spans="5:5" customFormat="1">
      <c r="E3045" s="1"/>
    </row>
    <row r="3046" spans="5:5" customFormat="1">
      <c r="E3046" s="1"/>
    </row>
    <row r="3047" spans="5:5" customFormat="1">
      <c r="E3047" s="1"/>
    </row>
    <row r="3048" spans="5:5" customFormat="1">
      <c r="E3048" s="1"/>
    </row>
    <row r="3049" spans="5:5" customFormat="1">
      <c r="E3049" s="1"/>
    </row>
    <row r="3050" spans="5:5" customFormat="1">
      <c r="E3050" s="1"/>
    </row>
    <row r="3051" spans="5:5" customFormat="1">
      <c r="E3051" s="1"/>
    </row>
    <row r="3052" spans="5:5" customFormat="1">
      <c r="E3052" s="1"/>
    </row>
    <row r="3053" spans="5:5" customFormat="1">
      <c r="E3053" s="1"/>
    </row>
    <row r="3054" spans="5:5" customFormat="1">
      <c r="E3054" s="1"/>
    </row>
    <row r="3055" spans="5:5" customFormat="1">
      <c r="E3055" s="1"/>
    </row>
    <row r="3056" spans="5:5" customFormat="1">
      <c r="E3056" s="1"/>
    </row>
    <row r="3057" spans="5:5" customFormat="1">
      <c r="E3057" s="1"/>
    </row>
    <row r="3058" spans="5:5" customFormat="1">
      <c r="E3058" s="1"/>
    </row>
    <row r="3059" spans="5:5" customFormat="1">
      <c r="E3059" s="1"/>
    </row>
    <row r="3060" spans="5:5" customFormat="1">
      <c r="E3060" s="1"/>
    </row>
    <row r="3061" spans="5:5" customFormat="1">
      <c r="E3061" s="1"/>
    </row>
    <row r="3062" spans="5:5" customFormat="1">
      <c r="E3062" s="1"/>
    </row>
    <row r="3063" spans="5:5" customFormat="1">
      <c r="E3063" s="1"/>
    </row>
    <row r="3064" spans="5:5" customFormat="1">
      <c r="E3064" s="1"/>
    </row>
    <row r="3065" spans="5:5" customFormat="1">
      <c r="E3065" s="1"/>
    </row>
    <row r="3066" spans="5:5" customFormat="1">
      <c r="E3066" s="1"/>
    </row>
    <row r="3067" spans="5:5" customFormat="1">
      <c r="E3067" s="1"/>
    </row>
    <row r="3068" spans="5:5" customFormat="1">
      <c r="E3068" s="1"/>
    </row>
    <row r="3069" spans="5:5" customFormat="1">
      <c r="E3069" s="1"/>
    </row>
    <row r="3070" spans="5:5" customFormat="1">
      <c r="E3070" s="1"/>
    </row>
    <row r="3071" spans="5:5" customFormat="1">
      <c r="E3071" s="1"/>
    </row>
    <row r="3072" spans="5:5" customFormat="1">
      <c r="E3072" s="1"/>
    </row>
    <row r="3073" spans="5:5" customFormat="1">
      <c r="E3073" s="1"/>
    </row>
    <row r="3074" spans="5:5" customFormat="1">
      <c r="E3074" s="1"/>
    </row>
    <row r="3075" spans="5:5" customFormat="1">
      <c r="E3075" s="1"/>
    </row>
    <row r="3076" spans="5:5" customFormat="1">
      <c r="E3076" s="1"/>
    </row>
    <row r="3077" spans="5:5" customFormat="1">
      <c r="E3077" s="1"/>
    </row>
    <row r="3078" spans="5:5" customFormat="1">
      <c r="E3078" s="1"/>
    </row>
    <row r="3079" spans="5:5" customFormat="1">
      <c r="E3079" s="1"/>
    </row>
    <row r="3080" spans="5:5" customFormat="1">
      <c r="E3080" s="1"/>
    </row>
    <row r="3081" spans="5:5" customFormat="1">
      <c r="E3081" s="1"/>
    </row>
    <row r="3082" spans="5:5" customFormat="1">
      <c r="E3082" s="1"/>
    </row>
    <row r="3083" spans="5:5" customFormat="1">
      <c r="E3083" s="1"/>
    </row>
    <row r="3084" spans="5:5" customFormat="1">
      <c r="E3084" s="1"/>
    </row>
    <row r="3085" spans="5:5" customFormat="1">
      <c r="E3085" s="1"/>
    </row>
    <row r="3086" spans="5:5" customFormat="1">
      <c r="E3086" s="1"/>
    </row>
    <row r="3087" spans="5:5" customFormat="1">
      <c r="E3087" s="1"/>
    </row>
    <row r="3088" spans="5:5" customFormat="1">
      <c r="E3088" s="1"/>
    </row>
    <row r="3089" spans="5:5" customFormat="1">
      <c r="E3089" s="1"/>
    </row>
    <row r="3090" spans="5:5" customFormat="1">
      <c r="E3090" s="1"/>
    </row>
    <row r="3091" spans="5:5" customFormat="1">
      <c r="E3091" s="1"/>
    </row>
    <row r="3092" spans="5:5" customFormat="1">
      <c r="E3092" s="1"/>
    </row>
    <row r="3093" spans="5:5" customFormat="1">
      <c r="E3093" s="1"/>
    </row>
    <row r="3094" spans="5:5" customFormat="1">
      <c r="E3094" s="1"/>
    </row>
    <row r="3095" spans="5:5" customFormat="1">
      <c r="E3095" s="1"/>
    </row>
    <row r="3096" spans="5:5" customFormat="1">
      <c r="E3096" s="1"/>
    </row>
    <row r="3097" spans="5:5" customFormat="1">
      <c r="E3097" s="1"/>
    </row>
    <row r="3098" spans="5:5" customFormat="1">
      <c r="E3098" s="1"/>
    </row>
    <row r="3099" spans="5:5" customFormat="1">
      <c r="E3099" s="1"/>
    </row>
    <row r="3100" spans="5:5" customFormat="1">
      <c r="E3100" s="1"/>
    </row>
    <row r="3101" spans="5:5" customFormat="1">
      <c r="E3101" s="1"/>
    </row>
    <row r="3102" spans="5:5" customFormat="1">
      <c r="E3102" s="1"/>
    </row>
    <row r="3103" spans="5:5" customFormat="1">
      <c r="E3103" s="1"/>
    </row>
    <row r="3104" spans="5:5" customFormat="1">
      <c r="E3104" s="1"/>
    </row>
    <row r="3105" spans="5:5" customFormat="1">
      <c r="E3105" s="1"/>
    </row>
    <row r="3106" spans="5:5" customFormat="1">
      <c r="E3106" s="1"/>
    </row>
    <row r="3107" spans="5:5" customFormat="1">
      <c r="E3107" s="1"/>
    </row>
    <row r="3108" spans="5:5" customFormat="1">
      <c r="E3108" s="1"/>
    </row>
    <row r="3109" spans="5:5" customFormat="1">
      <c r="E3109" s="1"/>
    </row>
    <row r="3110" spans="5:5" customFormat="1">
      <c r="E3110" s="1"/>
    </row>
    <row r="3111" spans="5:5" customFormat="1">
      <c r="E3111" s="1"/>
    </row>
    <row r="3112" spans="5:5" customFormat="1">
      <c r="E3112" s="1"/>
    </row>
    <row r="3113" spans="5:5" customFormat="1">
      <c r="E3113" s="1"/>
    </row>
    <row r="3114" spans="5:5" customFormat="1">
      <c r="E3114" s="1"/>
    </row>
    <row r="3115" spans="5:5" customFormat="1">
      <c r="E3115" s="1"/>
    </row>
    <row r="3116" spans="5:5" customFormat="1">
      <c r="E3116" s="1"/>
    </row>
    <row r="3117" spans="5:5" customFormat="1">
      <c r="E3117" s="1"/>
    </row>
    <row r="3118" spans="5:5" customFormat="1">
      <c r="E3118" s="1"/>
    </row>
    <row r="3119" spans="5:5" customFormat="1">
      <c r="E3119" s="1"/>
    </row>
    <row r="3120" spans="5:5" customFormat="1">
      <c r="E3120" s="1"/>
    </row>
    <row r="3121" spans="5:5" customFormat="1">
      <c r="E3121" s="1"/>
    </row>
    <row r="3122" spans="5:5" customFormat="1">
      <c r="E3122" s="1"/>
    </row>
    <row r="3123" spans="5:5" customFormat="1">
      <c r="E3123" s="1"/>
    </row>
    <row r="3124" spans="5:5" customFormat="1">
      <c r="E3124" s="1"/>
    </row>
    <row r="3125" spans="5:5" customFormat="1">
      <c r="E3125" s="1"/>
    </row>
    <row r="3126" spans="5:5" customFormat="1">
      <c r="E3126" s="1"/>
    </row>
    <row r="3127" spans="5:5" customFormat="1">
      <c r="E3127" s="1"/>
    </row>
    <row r="3128" spans="5:5" customFormat="1">
      <c r="E3128" s="1"/>
    </row>
    <row r="3129" spans="5:5" customFormat="1">
      <c r="E3129" s="1"/>
    </row>
    <row r="3130" spans="5:5" customFormat="1">
      <c r="E3130" s="1"/>
    </row>
    <row r="3131" spans="5:5" customFormat="1">
      <c r="E3131" s="1"/>
    </row>
    <row r="3132" spans="5:5" customFormat="1">
      <c r="E3132" s="1"/>
    </row>
    <row r="3133" spans="5:5" customFormat="1">
      <c r="E3133" s="1"/>
    </row>
    <row r="3134" spans="5:5" customFormat="1">
      <c r="E3134" s="1"/>
    </row>
    <row r="3135" spans="5:5" customFormat="1">
      <c r="E3135" s="1"/>
    </row>
    <row r="3136" spans="5:5" customFormat="1">
      <c r="E3136" s="1"/>
    </row>
    <row r="3137" spans="5:5" customFormat="1">
      <c r="E3137" s="1"/>
    </row>
    <row r="3138" spans="5:5" customFormat="1">
      <c r="E3138" s="1"/>
    </row>
    <row r="3139" spans="5:5" customFormat="1">
      <c r="E3139" s="1"/>
    </row>
    <row r="3140" spans="5:5" customFormat="1">
      <c r="E3140" s="1"/>
    </row>
    <row r="3141" spans="5:5" customFormat="1">
      <c r="E3141" s="1"/>
    </row>
    <row r="3142" spans="5:5" customFormat="1">
      <c r="E3142" s="1"/>
    </row>
    <row r="3143" spans="5:5" customFormat="1">
      <c r="E3143" s="1"/>
    </row>
    <row r="3144" spans="5:5" customFormat="1">
      <c r="E3144" s="1"/>
    </row>
    <row r="3145" spans="5:5" customFormat="1">
      <c r="E3145" s="1"/>
    </row>
    <row r="3146" spans="5:5" customFormat="1">
      <c r="E3146" s="1"/>
    </row>
    <row r="3147" spans="5:5" customFormat="1">
      <c r="E3147" s="1"/>
    </row>
    <row r="3148" spans="5:5" customFormat="1">
      <c r="E3148" s="1"/>
    </row>
    <row r="3149" spans="5:5" customFormat="1">
      <c r="E3149" s="1"/>
    </row>
    <row r="3150" spans="5:5" customFormat="1">
      <c r="E3150" s="1"/>
    </row>
    <row r="3151" spans="5:5" customFormat="1">
      <c r="E3151" s="1"/>
    </row>
    <row r="3152" spans="5:5" customFormat="1">
      <c r="E3152" s="1"/>
    </row>
    <row r="3153" spans="5:5" customFormat="1">
      <c r="E3153" s="1"/>
    </row>
    <row r="3154" spans="5:5" customFormat="1">
      <c r="E3154" s="1"/>
    </row>
    <row r="3155" spans="5:5" customFormat="1">
      <c r="E3155" s="1"/>
    </row>
    <row r="3156" spans="5:5" customFormat="1">
      <c r="E3156" s="1"/>
    </row>
    <row r="3157" spans="5:5" customFormat="1">
      <c r="E3157" s="1"/>
    </row>
    <row r="3158" spans="5:5" customFormat="1">
      <c r="E3158" s="1"/>
    </row>
    <row r="3159" spans="5:5" customFormat="1">
      <c r="E3159" s="1"/>
    </row>
    <row r="3160" spans="5:5" customFormat="1">
      <c r="E3160" s="1"/>
    </row>
    <row r="3161" spans="5:5" customFormat="1">
      <c r="E3161" s="1"/>
    </row>
    <row r="3162" spans="5:5" customFormat="1">
      <c r="E3162" s="1"/>
    </row>
    <row r="3163" spans="5:5" customFormat="1">
      <c r="E3163" s="1"/>
    </row>
    <row r="3164" spans="5:5" customFormat="1">
      <c r="E3164" s="1"/>
    </row>
    <row r="3165" spans="5:5" customFormat="1">
      <c r="E3165" s="1"/>
    </row>
    <row r="3166" spans="5:5" customFormat="1">
      <c r="E3166" s="1"/>
    </row>
    <row r="3167" spans="5:5" customFormat="1">
      <c r="E3167" s="1"/>
    </row>
    <row r="3168" spans="5:5" customFormat="1">
      <c r="E3168" s="1"/>
    </row>
    <row r="3169" spans="5:5" customFormat="1">
      <c r="E3169" s="1"/>
    </row>
    <row r="3170" spans="5:5" customFormat="1">
      <c r="E3170" s="1"/>
    </row>
    <row r="3171" spans="5:5" customFormat="1">
      <c r="E3171" s="1"/>
    </row>
    <row r="3172" spans="5:5" customFormat="1">
      <c r="E3172" s="1"/>
    </row>
    <row r="3173" spans="5:5" customFormat="1">
      <c r="E3173" s="1"/>
    </row>
    <row r="3174" spans="5:5" customFormat="1">
      <c r="E3174" s="1"/>
    </row>
    <row r="3175" spans="5:5" customFormat="1">
      <c r="E3175" s="1"/>
    </row>
    <row r="3176" spans="5:5" customFormat="1">
      <c r="E3176" s="1"/>
    </row>
    <row r="3177" spans="5:5" customFormat="1">
      <c r="E3177" s="1"/>
    </row>
    <row r="3178" spans="5:5" customFormat="1">
      <c r="E3178" s="1"/>
    </row>
    <row r="3179" spans="5:5" customFormat="1">
      <c r="E3179" s="1"/>
    </row>
    <row r="3180" spans="5:5" customFormat="1">
      <c r="E3180" s="1"/>
    </row>
    <row r="3181" spans="5:5" customFormat="1">
      <c r="E3181" s="1"/>
    </row>
    <row r="3182" spans="5:5" customFormat="1">
      <c r="E3182" s="1"/>
    </row>
    <row r="3183" spans="5:5" customFormat="1">
      <c r="E3183" s="1"/>
    </row>
    <row r="3184" spans="5:5" customFormat="1">
      <c r="E3184" s="1"/>
    </row>
    <row r="3185" spans="5:5" customFormat="1">
      <c r="E3185" s="1"/>
    </row>
    <row r="3186" spans="5:5" customFormat="1">
      <c r="E3186" s="1"/>
    </row>
    <row r="3187" spans="5:5" customFormat="1">
      <c r="E3187" s="1"/>
    </row>
    <row r="3188" spans="5:5" customFormat="1">
      <c r="E3188" s="1"/>
    </row>
    <row r="3189" spans="5:5" customFormat="1">
      <c r="E3189" s="1"/>
    </row>
    <row r="3190" spans="5:5" customFormat="1">
      <c r="E3190" s="1"/>
    </row>
    <row r="3191" spans="5:5" customFormat="1">
      <c r="E3191" s="1"/>
    </row>
    <row r="3192" spans="5:5" customFormat="1">
      <c r="E3192" s="1"/>
    </row>
    <row r="3193" spans="5:5" customFormat="1">
      <c r="E3193" s="1"/>
    </row>
    <row r="3194" spans="5:5" customFormat="1">
      <c r="E3194" s="1"/>
    </row>
    <row r="3195" spans="5:5" customFormat="1">
      <c r="E3195" s="1"/>
    </row>
    <row r="3196" spans="5:5" customFormat="1">
      <c r="E3196" s="1"/>
    </row>
    <row r="3197" spans="5:5" customFormat="1">
      <c r="E3197" s="1"/>
    </row>
    <row r="3198" spans="5:5" customFormat="1">
      <c r="E3198" s="1"/>
    </row>
    <row r="3199" spans="5:5" customFormat="1">
      <c r="E3199" s="1"/>
    </row>
    <row r="3200" spans="5:5" customFormat="1">
      <c r="E3200" s="1"/>
    </row>
    <row r="3201" spans="5:5" customFormat="1">
      <c r="E3201" s="1"/>
    </row>
    <row r="3202" spans="5:5" customFormat="1">
      <c r="E3202" s="1"/>
    </row>
    <row r="3203" spans="5:5" customFormat="1">
      <c r="E3203" s="1"/>
    </row>
    <row r="3204" spans="5:5" customFormat="1">
      <c r="E3204" s="1"/>
    </row>
    <row r="3205" spans="5:5" customFormat="1">
      <c r="E3205" s="1"/>
    </row>
    <row r="3206" spans="5:5" customFormat="1">
      <c r="E3206" s="1"/>
    </row>
    <row r="3207" spans="5:5" customFormat="1">
      <c r="E3207" s="1"/>
    </row>
    <row r="3208" spans="5:5" customFormat="1">
      <c r="E3208" s="1"/>
    </row>
    <row r="3209" spans="5:5" customFormat="1">
      <c r="E3209" s="1"/>
    </row>
    <row r="3210" spans="5:5" customFormat="1">
      <c r="E3210" s="1"/>
    </row>
    <row r="3211" spans="5:5" customFormat="1">
      <c r="E3211" s="1"/>
    </row>
    <row r="3212" spans="5:5" customFormat="1">
      <c r="E3212" s="1"/>
    </row>
    <row r="3213" spans="5:5" customFormat="1">
      <c r="E3213" s="1"/>
    </row>
    <row r="3214" spans="5:5" customFormat="1">
      <c r="E3214" s="1"/>
    </row>
    <row r="3215" spans="5:5" customFormat="1">
      <c r="E3215" s="1"/>
    </row>
    <row r="3216" spans="5:5" customFormat="1">
      <c r="E3216" s="1"/>
    </row>
    <row r="3217" spans="5:5" customFormat="1">
      <c r="E3217" s="1"/>
    </row>
    <row r="3218" spans="5:5" customFormat="1">
      <c r="E3218" s="1"/>
    </row>
    <row r="3219" spans="5:5" customFormat="1">
      <c r="E3219" s="1"/>
    </row>
    <row r="3220" spans="5:5" customFormat="1">
      <c r="E3220" s="1"/>
    </row>
    <row r="3221" spans="5:5" customFormat="1">
      <c r="E3221" s="1"/>
    </row>
    <row r="3222" spans="5:5" customFormat="1">
      <c r="E3222" s="1"/>
    </row>
    <row r="3223" spans="5:5" customFormat="1">
      <c r="E3223" s="1"/>
    </row>
    <row r="3224" spans="5:5" customFormat="1">
      <c r="E3224" s="1"/>
    </row>
    <row r="3225" spans="5:5" customFormat="1">
      <c r="E3225" s="1"/>
    </row>
    <row r="3226" spans="5:5" customFormat="1">
      <c r="E3226" s="1"/>
    </row>
    <row r="3227" spans="5:5" customFormat="1">
      <c r="E3227" s="1"/>
    </row>
    <row r="3228" spans="5:5" customFormat="1">
      <c r="E3228" s="1"/>
    </row>
    <row r="3229" spans="5:5" customFormat="1">
      <c r="E3229" s="1"/>
    </row>
    <row r="3230" spans="5:5" customFormat="1">
      <c r="E3230" s="1"/>
    </row>
    <row r="3231" spans="5:5" customFormat="1">
      <c r="E3231" s="1"/>
    </row>
    <row r="3232" spans="5:5" customFormat="1">
      <c r="E3232" s="1"/>
    </row>
    <row r="3233" spans="5:5" customFormat="1">
      <c r="E3233" s="1"/>
    </row>
    <row r="3234" spans="5:5" customFormat="1">
      <c r="E3234" s="1"/>
    </row>
    <row r="3235" spans="5:5" customFormat="1">
      <c r="E3235" s="1"/>
    </row>
    <row r="3236" spans="5:5" customFormat="1">
      <c r="E3236" s="1"/>
    </row>
    <row r="3237" spans="5:5" customFormat="1">
      <c r="E3237" s="1"/>
    </row>
    <row r="3238" spans="5:5" customFormat="1">
      <c r="E3238" s="1"/>
    </row>
    <row r="3239" spans="5:5" customFormat="1">
      <c r="E3239" s="1"/>
    </row>
    <row r="3240" spans="5:5" customFormat="1">
      <c r="E3240" s="1"/>
    </row>
    <row r="3241" spans="5:5" customFormat="1">
      <c r="E3241" s="1"/>
    </row>
    <row r="3242" spans="5:5" customFormat="1">
      <c r="E3242" s="1"/>
    </row>
    <row r="3243" spans="5:5" customFormat="1">
      <c r="E3243" s="1"/>
    </row>
    <row r="3244" spans="5:5" customFormat="1">
      <c r="E3244" s="1"/>
    </row>
    <row r="3245" spans="5:5" customFormat="1">
      <c r="E3245" s="1"/>
    </row>
    <row r="3246" spans="5:5" customFormat="1">
      <c r="E3246" s="1"/>
    </row>
    <row r="3247" spans="5:5" customFormat="1">
      <c r="E3247" s="1"/>
    </row>
    <row r="3248" spans="5:5" customFormat="1">
      <c r="E3248" s="1"/>
    </row>
    <row r="3249" spans="5:5" customFormat="1">
      <c r="E3249" s="1"/>
    </row>
    <row r="3250" spans="5:5" customFormat="1">
      <c r="E3250" s="1"/>
    </row>
    <row r="3251" spans="5:5" customFormat="1">
      <c r="E3251" s="1"/>
    </row>
    <row r="3252" spans="5:5" customFormat="1">
      <c r="E3252" s="1"/>
    </row>
    <row r="3253" spans="5:5" customFormat="1">
      <c r="E3253" s="1"/>
    </row>
    <row r="3254" spans="5:5" customFormat="1">
      <c r="E3254" s="1"/>
    </row>
    <row r="3255" spans="5:5" customFormat="1">
      <c r="E3255" s="1"/>
    </row>
    <row r="3256" spans="5:5" customFormat="1">
      <c r="E3256" s="1"/>
    </row>
    <row r="3257" spans="5:5" customFormat="1">
      <c r="E3257" s="1"/>
    </row>
    <row r="3258" spans="5:5" customFormat="1">
      <c r="E3258" s="1"/>
    </row>
    <row r="3259" spans="5:5" customFormat="1">
      <c r="E3259" s="1"/>
    </row>
    <row r="3260" spans="5:5" customFormat="1">
      <c r="E3260" s="1"/>
    </row>
    <row r="3261" spans="5:5" customFormat="1">
      <c r="E3261" s="1"/>
    </row>
    <row r="3262" spans="5:5" customFormat="1">
      <c r="E3262" s="1"/>
    </row>
    <row r="3263" spans="5:5" customFormat="1">
      <c r="E3263" s="1"/>
    </row>
    <row r="3264" spans="5:5" customFormat="1">
      <c r="E3264" s="1"/>
    </row>
    <row r="3265" spans="5:5" customFormat="1">
      <c r="E3265" s="1"/>
    </row>
    <row r="3266" spans="5:5" customFormat="1">
      <c r="E3266" s="1"/>
    </row>
    <row r="3267" spans="5:5" customFormat="1">
      <c r="E3267" s="1"/>
    </row>
    <row r="3268" spans="5:5" customFormat="1">
      <c r="E3268" s="1"/>
    </row>
    <row r="3269" spans="5:5" customFormat="1">
      <c r="E3269" s="1"/>
    </row>
    <row r="3270" spans="5:5" customFormat="1">
      <c r="E3270" s="1"/>
    </row>
    <row r="3271" spans="5:5" customFormat="1">
      <c r="E3271" s="1"/>
    </row>
    <row r="3272" spans="5:5" customFormat="1">
      <c r="E3272" s="1"/>
    </row>
    <row r="3273" spans="5:5" customFormat="1">
      <c r="E3273" s="1"/>
    </row>
    <row r="3274" spans="5:5" customFormat="1">
      <c r="E3274" s="1"/>
    </row>
    <row r="3275" spans="5:5" customFormat="1">
      <c r="E3275" s="1"/>
    </row>
    <row r="3276" spans="5:5" customFormat="1">
      <c r="E3276" s="1"/>
    </row>
    <row r="3277" spans="5:5" customFormat="1">
      <c r="E3277" s="1"/>
    </row>
    <row r="3278" spans="5:5" customFormat="1">
      <c r="E3278" s="1"/>
    </row>
    <row r="3279" spans="5:5" customFormat="1">
      <c r="E3279" s="1"/>
    </row>
    <row r="3280" spans="5:5" customFormat="1">
      <c r="E3280" s="1"/>
    </row>
    <row r="3281" spans="5:5" customFormat="1">
      <c r="E3281" s="1"/>
    </row>
    <row r="3282" spans="5:5" customFormat="1">
      <c r="E3282" s="1"/>
    </row>
    <row r="3283" spans="5:5" customFormat="1">
      <c r="E3283" s="1"/>
    </row>
    <row r="3284" spans="5:5" customFormat="1">
      <c r="E3284" s="1"/>
    </row>
    <row r="3285" spans="5:5" customFormat="1">
      <c r="E3285" s="1"/>
    </row>
    <row r="3286" spans="5:5" customFormat="1">
      <c r="E3286" s="1"/>
    </row>
    <row r="3287" spans="5:5" customFormat="1">
      <c r="E3287" s="1"/>
    </row>
    <row r="3288" spans="5:5" customFormat="1">
      <c r="E3288" s="1"/>
    </row>
    <row r="3289" spans="5:5" customFormat="1">
      <c r="E3289" s="1"/>
    </row>
    <row r="3290" spans="5:5" customFormat="1">
      <c r="E3290" s="1"/>
    </row>
    <row r="3291" spans="5:5" customFormat="1">
      <c r="E3291" s="1"/>
    </row>
    <row r="3292" spans="5:5" customFormat="1">
      <c r="E3292" s="1"/>
    </row>
    <row r="3293" spans="5:5" customFormat="1">
      <c r="E3293" s="1"/>
    </row>
    <row r="3294" spans="5:5" customFormat="1">
      <c r="E3294" s="1"/>
    </row>
    <row r="3295" spans="5:5" customFormat="1">
      <c r="E3295" s="1"/>
    </row>
    <row r="3296" spans="5:5" customFormat="1">
      <c r="E3296" s="1"/>
    </row>
    <row r="3297" spans="5:5" customFormat="1">
      <c r="E3297" s="1"/>
    </row>
    <row r="3298" spans="5:5" customFormat="1">
      <c r="E3298" s="1"/>
    </row>
    <row r="3299" spans="5:5" customFormat="1">
      <c r="E3299" s="1"/>
    </row>
    <row r="3300" spans="5:5" customFormat="1">
      <c r="E3300" s="1"/>
    </row>
    <row r="3301" spans="5:5" customFormat="1">
      <c r="E3301" s="1"/>
    </row>
    <row r="3302" spans="5:5" customFormat="1">
      <c r="E3302" s="1"/>
    </row>
    <row r="3303" spans="5:5" customFormat="1">
      <c r="E3303" s="1"/>
    </row>
    <row r="3304" spans="5:5" customFormat="1">
      <c r="E3304" s="1"/>
    </row>
    <row r="3305" spans="5:5" customFormat="1">
      <c r="E3305" s="1"/>
    </row>
    <row r="3306" spans="5:5" customFormat="1">
      <c r="E3306" s="1"/>
    </row>
    <row r="3307" spans="5:5" customFormat="1">
      <c r="E3307" s="1"/>
    </row>
    <row r="3308" spans="5:5" customFormat="1">
      <c r="E3308" s="1"/>
    </row>
    <row r="3309" spans="5:5" customFormat="1">
      <c r="E3309" s="1"/>
    </row>
    <row r="3310" spans="5:5" customFormat="1">
      <c r="E3310" s="1"/>
    </row>
    <row r="3311" spans="5:5" customFormat="1">
      <c r="E3311" s="1"/>
    </row>
    <row r="3312" spans="5:5" customFormat="1">
      <c r="E3312" s="1"/>
    </row>
    <row r="3313" spans="5:5" customFormat="1">
      <c r="E3313" s="1"/>
    </row>
    <row r="3314" spans="5:5" customFormat="1">
      <c r="E3314" s="1"/>
    </row>
    <row r="3315" spans="5:5" customFormat="1">
      <c r="E3315" s="1"/>
    </row>
    <row r="3316" spans="5:5" customFormat="1">
      <c r="E3316" s="1"/>
    </row>
    <row r="3317" spans="5:5" customFormat="1">
      <c r="E3317" s="1"/>
    </row>
    <row r="3318" spans="5:5" customFormat="1">
      <c r="E3318" s="1"/>
    </row>
    <row r="3319" spans="5:5" customFormat="1">
      <c r="E3319" s="1"/>
    </row>
    <row r="3320" spans="5:5" customFormat="1">
      <c r="E3320" s="1"/>
    </row>
    <row r="3321" spans="5:5" customFormat="1">
      <c r="E3321" s="1"/>
    </row>
    <row r="3322" spans="5:5" customFormat="1">
      <c r="E3322" s="1"/>
    </row>
    <row r="3323" spans="5:5" customFormat="1">
      <c r="E3323" s="1"/>
    </row>
    <row r="3324" spans="5:5" customFormat="1">
      <c r="E3324" s="1"/>
    </row>
    <row r="3325" spans="5:5" customFormat="1">
      <c r="E3325" s="1"/>
    </row>
    <row r="3326" spans="5:5" customFormat="1">
      <c r="E3326" s="1"/>
    </row>
    <row r="3327" spans="5:5" customFormat="1">
      <c r="E3327" s="1"/>
    </row>
    <row r="3328" spans="5:5" customFormat="1">
      <c r="E3328" s="1"/>
    </row>
    <row r="3329" spans="5:5" customFormat="1">
      <c r="E3329" s="1"/>
    </row>
    <row r="3330" spans="5:5" customFormat="1">
      <c r="E3330" s="1"/>
    </row>
    <row r="3331" spans="5:5" customFormat="1">
      <c r="E3331" s="1"/>
    </row>
    <row r="3332" spans="5:5" customFormat="1">
      <c r="E3332" s="1"/>
    </row>
    <row r="3333" spans="5:5" customFormat="1">
      <c r="E3333" s="1"/>
    </row>
    <row r="3334" spans="5:5" customFormat="1">
      <c r="E3334" s="1"/>
    </row>
    <row r="3335" spans="5:5" customFormat="1">
      <c r="E3335" s="1"/>
    </row>
    <row r="3336" spans="5:5" customFormat="1">
      <c r="E3336" s="1"/>
    </row>
    <row r="3337" spans="5:5" customFormat="1">
      <c r="E3337" s="1"/>
    </row>
    <row r="3338" spans="5:5" customFormat="1">
      <c r="E3338" s="1"/>
    </row>
    <row r="3339" spans="5:5" customFormat="1">
      <c r="E3339" s="1"/>
    </row>
    <row r="3340" spans="5:5" customFormat="1">
      <c r="E3340" s="1"/>
    </row>
    <row r="3341" spans="5:5" customFormat="1">
      <c r="E3341" s="1"/>
    </row>
    <row r="3342" spans="5:5" customFormat="1">
      <c r="E3342" s="1"/>
    </row>
    <row r="3343" spans="5:5" customFormat="1">
      <c r="E3343" s="1"/>
    </row>
    <row r="3344" spans="5:5" customFormat="1">
      <c r="E3344" s="1"/>
    </row>
    <row r="3345" spans="5:5" customFormat="1">
      <c r="E3345" s="1"/>
    </row>
    <row r="3346" spans="5:5" customFormat="1">
      <c r="E3346" s="1"/>
    </row>
    <row r="3347" spans="5:5" customFormat="1">
      <c r="E3347" s="1"/>
    </row>
    <row r="3348" spans="5:5" customFormat="1">
      <c r="E3348" s="1"/>
    </row>
    <row r="3349" spans="5:5" customFormat="1">
      <c r="E3349" s="1"/>
    </row>
    <row r="3350" spans="5:5" customFormat="1">
      <c r="E3350" s="1"/>
    </row>
    <row r="3351" spans="5:5" customFormat="1">
      <c r="E3351" s="1"/>
    </row>
    <row r="3352" spans="5:5" customFormat="1">
      <c r="E3352" s="1"/>
    </row>
    <row r="3353" spans="5:5" customFormat="1">
      <c r="E3353" s="1"/>
    </row>
    <row r="3354" spans="5:5" customFormat="1">
      <c r="E3354" s="1"/>
    </row>
    <row r="3355" spans="5:5" customFormat="1">
      <c r="E3355" s="1"/>
    </row>
    <row r="3356" spans="5:5" customFormat="1">
      <c r="E3356" s="1"/>
    </row>
    <row r="3357" spans="5:5" customFormat="1">
      <c r="E3357" s="1"/>
    </row>
    <row r="3358" spans="5:5" customFormat="1">
      <c r="E3358" s="1"/>
    </row>
    <row r="3359" spans="5:5" customFormat="1">
      <c r="E3359" s="1"/>
    </row>
    <row r="3360" spans="5:5" customFormat="1">
      <c r="E3360" s="1"/>
    </row>
    <row r="3361" spans="5:5" customFormat="1">
      <c r="E3361" s="1"/>
    </row>
    <row r="3362" spans="5:5" customFormat="1">
      <c r="E3362" s="1"/>
    </row>
    <row r="3363" spans="5:5" customFormat="1">
      <c r="E3363" s="1"/>
    </row>
    <row r="3364" spans="5:5" customFormat="1">
      <c r="E3364" s="1"/>
    </row>
    <row r="3365" spans="5:5" customFormat="1">
      <c r="E3365" s="1"/>
    </row>
    <row r="3366" spans="5:5" customFormat="1">
      <c r="E3366" s="1"/>
    </row>
    <row r="3367" spans="5:5" customFormat="1">
      <c r="E3367" s="1"/>
    </row>
    <row r="3368" spans="5:5" customFormat="1">
      <c r="E3368" s="1"/>
    </row>
    <row r="3369" spans="5:5" customFormat="1">
      <c r="E3369" s="1"/>
    </row>
    <row r="3370" spans="5:5" customFormat="1">
      <c r="E3370" s="1"/>
    </row>
    <row r="3371" spans="5:5" customFormat="1">
      <c r="E3371" s="1"/>
    </row>
    <row r="3372" spans="5:5" customFormat="1">
      <c r="E3372" s="1"/>
    </row>
    <row r="3373" spans="5:5" customFormat="1">
      <c r="E3373" s="1"/>
    </row>
    <row r="3374" spans="5:5" customFormat="1">
      <c r="E3374" s="1"/>
    </row>
    <row r="3375" spans="5:5" customFormat="1">
      <c r="E3375" s="1"/>
    </row>
    <row r="3376" spans="5:5" customFormat="1">
      <c r="E3376" s="1"/>
    </row>
    <row r="3377" spans="5:5" customFormat="1">
      <c r="E3377" s="1"/>
    </row>
    <row r="3378" spans="5:5" customFormat="1">
      <c r="E3378" s="1"/>
    </row>
    <row r="3379" spans="5:5" customFormat="1">
      <c r="E3379" s="1"/>
    </row>
    <row r="3380" spans="5:5" customFormat="1">
      <c r="E3380" s="1"/>
    </row>
    <row r="3381" spans="5:5" customFormat="1">
      <c r="E3381" s="1"/>
    </row>
    <row r="3382" spans="5:5" customFormat="1">
      <c r="E3382" s="1"/>
    </row>
    <row r="3383" spans="5:5" customFormat="1">
      <c r="E3383" s="1"/>
    </row>
    <row r="3384" spans="5:5" customFormat="1">
      <c r="E3384" s="1"/>
    </row>
    <row r="3385" spans="5:5" customFormat="1">
      <c r="E3385" s="1"/>
    </row>
    <row r="3386" spans="5:5" customFormat="1">
      <c r="E3386" s="1"/>
    </row>
    <row r="3387" spans="5:5" customFormat="1">
      <c r="E3387" s="1"/>
    </row>
    <row r="3388" spans="5:5" customFormat="1">
      <c r="E3388" s="1"/>
    </row>
    <row r="3389" spans="5:5" customFormat="1">
      <c r="E3389" s="1"/>
    </row>
    <row r="3390" spans="5:5" customFormat="1">
      <c r="E3390" s="1"/>
    </row>
    <row r="3391" spans="5:5" customFormat="1">
      <c r="E3391" s="1"/>
    </row>
    <row r="3392" spans="5:5" customFormat="1">
      <c r="E3392" s="1"/>
    </row>
    <row r="3393" spans="5:5" customFormat="1">
      <c r="E3393" s="1"/>
    </row>
    <row r="3394" spans="5:5" customFormat="1">
      <c r="E3394" s="1"/>
    </row>
    <row r="3395" spans="5:5" customFormat="1">
      <c r="E3395" s="1"/>
    </row>
    <row r="3396" spans="5:5" customFormat="1">
      <c r="E3396" s="1"/>
    </row>
    <row r="3397" spans="5:5" customFormat="1">
      <c r="E3397" s="1"/>
    </row>
    <row r="3398" spans="5:5" customFormat="1">
      <c r="E3398" s="1"/>
    </row>
    <row r="3399" spans="5:5" customFormat="1">
      <c r="E3399" s="1"/>
    </row>
    <row r="3400" spans="5:5" customFormat="1">
      <c r="E3400" s="1"/>
    </row>
    <row r="3401" spans="5:5" customFormat="1">
      <c r="E3401" s="1"/>
    </row>
    <row r="3402" spans="5:5" customFormat="1">
      <c r="E3402" s="1"/>
    </row>
    <row r="3403" spans="5:5" customFormat="1">
      <c r="E3403" s="1"/>
    </row>
    <row r="3404" spans="5:5" customFormat="1">
      <c r="E3404" s="1"/>
    </row>
    <row r="3405" spans="5:5" customFormat="1">
      <c r="E3405" s="1"/>
    </row>
    <row r="3406" spans="5:5" customFormat="1">
      <c r="E3406" s="1"/>
    </row>
    <row r="3407" spans="5:5" customFormat="1">
      <c r="E3407" s="1"/>
    </row>
    <row r="3408" spans="5:5" customFormat="1">
      <c r="E3408" s="1"/>
    </row>
    <row r="3409" spans="5:5" customFormat="1">
      <c r="E3409" s="1"/>
    </row>
    <row r="3410" spans="5:5" customFormat="1">
      <c r="E3410" s="1"/>
    </row>
    <row r="3411" spans="5:5" customFormat="1">
      <c r="E3411" s="1"/>
    </row>
    <row r="3412" spans="5:5" customFormat="1">
      <c r="E3412" s="1"/>
    </row>
    <row r="3413" spans="5:5" customFormat="1">
      <c r="E3413" s="1"/>
    </row>
    <row r="3414" spans="5:5" customFormat="1">
      <c r="E3414" s="1"/>
    </row>
    <row r="3415" spans="5:5" customFormat="1">
      <c r="E3415" s="1"/>
    </row>
    <row r="3416" spans="5:5" customFormat="1">
      <c r="E3416" s="1"/>
    </row>
    <row r="3417" spans="5:5" customFormat="1">
      <c r="E3417" s="1"/>
    </row>
    <row r="3418" spans="5:5" customFormat="1">
      <c r="E3418" s="1"/>
    </row>
    <row r="3419" spans="5:5" customFormat="1">
      <c r="E3419" s="1"/>
    </row>
    <row r="3420" spans="5:5" customFormat="1">
      <c r="E3420" s="1"/>
    </row>
    <row r="3421" spans="5:5" customFormat="1">
      <c r="E3421" s="1"/>
    </row>
    <row r="3422" spans="5:5" customFormat="1">
      <c r="E3422" s="1"/>
    </row>
    <row r="3423" spans="5:5" customFormat="1">
      <c r="E3423" s="1"/>
    </row>
    <row r="3424" spans="5:5" customFormat="1">
      <c r="E3424" s="1"/>
    </row>
    <row r="3425" spans="5:5" customFormat="1">
      <c r="E3425" s="1"/>
    </row>
    <row r="3426" spans="5:5" customFormat="1">
      <c r="E3426" s="1"/>
    </row>
    <row r="3427" spans="5:5" customFormat="1">
      <c r="E3427" s="1"/>
    </row>
    <row r="3428" spans="5:5" customFormat="1">
      <c r="E3428" s="1"/>
    </row>
    <row r="3429" spans="5:5" customFormat="1">
      <c r="E3429" s="1"/>
    </row>
    <row r="3430" spans="5:5" customFormat="1">
      <c r="E3430" s="1"/>
    </row>
    <row r="3431" spans="5:5" customFormat="1">
      <c r="E3431" s="1"/>
    </row>
    <row r="3432" spans="5:5" customFormat="1">
      <c r="E3432" s="1"/>
    </row>
    <row r="3433" spans="5:5" customFormat="1">
      <c r="E3433" s="1"/>
    </row>
    <row r="3434" spans="5:5" customFormat="1">
      <c r="E3434" s="1"/>
    </row>
    <row r="3435" spans="5:5" customFormat="1">
      <c r="E3435" s="1"/>
    </row>
    <row r="3436" spans="5:5" customFormat="1">
      <c r="E3436" s="1"/>
    </row>
    <row r="3437" spans="5:5" customFormat="1">
      <c r="E3437" s="1"/>
    </row>
    <row r="3438" spans="5:5" customFormat="1">
      <c r="E3438" s="1"/>
    </row>
    <row r="3439" spans="5:5" customFormat="1">
      <c r="E3439" s="1"/>
    </row>
    <row r="3440" spans="5:5" customFormat="1">
      <c r="E3440" s="1"/>
    </row>
    <row r="3441" spans="5:5" customFormat="1">
      <c r="E3441" s="1"/>
    </row>
    <row r="3442" spans="5:5" customFormat="1">
      <c r="E3442" s="1"/>
    </row>
    <row r="3443" spans="5:5" customFormat="1">
      <c r="E3443" s="1"/>
    </row>
    <row r="3444" spans="5:5" customFormat="1">
      <c r="E3444" s="1"/>
    </row>
    <row r="3445" spans="5:5" customFormat="1">
      <c r="E3445" s="1"/>
    </row>
    <row r="3446" spans="5:5" customFormat="1">
      <c r="E3446" s="1"/>
    </row>
    <row r="3447" spans="5:5" customFormat="1">
      <c r="E3447" s="1"/>
    </row>
    <row r="3448" spans="5:5" customFormat="1">
      <c r="E3448" s="1"/>
    </row>
    <row r="3449" spans="5:5" customFormat="1">
      <c r="E3449" s="1"/>
    </row>
    <row r="3450" spans="5:5" customFormat="1">
      <c r="E3450" s="1"/>
    </row>
    <row r="3451" spans="5:5" customFormat="1">
      <c r="E3451" s="1"/>
    </row>
    <row r="3452" spans="5:5" customFormat="1">
      <c r="E3452" s="1"/>
    </row>
    <row r="3453" spans="5:5" customFormat="1">
      <c r="E3453" s="1"/>
    </row>
    <row r="3454" spans="5:5" customFormat="1">
      <c r="E3454" s="1"/>
    </row>
    <row r="3455" spans="5:5" customFormat="1">
      <c r="E3455" s="1"/>
    </row>
    <row r="3456" spans="5:5" customFormat="1">
      <c r="E3456" s="1"/>
    </row>
    <row r="3457" spans="5:5" customFormat="1">
      <c r="E3457" s="1"/>
    </row>
    <row r="3458" spans="5:5" customFormat="1">
      <c r="E3458" s="1"/>
    </row>
    <row r="3459" spans="5:5" customFormat="1">
      <c r="E3459" s="1"/>
    </row>
    <row r="3460" spans="5:5" customFormat="1">
      <c r="E3460" s="1"/>
    </row>
    <row r="3461" spans="5:5" customFormat="1">
      <c r="E3461" s="1"/>
    </row>
    <row r="3462" spans="5:5" customFormat="1">
      <c r="E3462" s="1"/>
    </row>
    <row r="3463" spans="5:5" customFormat="1">
      <c r="E3463" s="1"/>
    </row>
    <row r="3464" spans="5:5" customFormat="1">
      <c r="E3464" s="1"/>
    </row>
    <row r="3465" spans="5:5" customFormat="1">
      <c r="E3465" s="1"/>
    </row>
    <row r="3466" spans="5:5" customFormat="1">
      <c r="E3466" s="1"/>
    </row>
    <row r="3467" spans="5:5" customFormat="1">
      <c r="E3467" s="1"/>
    </row>
    <row r="3468" spans="5:5" customFormat="1">
      <c r="E3468" s="1"/>
    </row>
    <row r="3469" spans="5:5" customFormat="1">
      <c r="E3469" s="1"/>
    </row>
    <row r="3470" spans="5:5" customFormat="1">
      <c r="E3470" s="1"/>
    </row>
    <row r="3471" spans="5:5" customFormat="1">
      <c r="E3471" s="1"/>
    </row>
    <row r="3472" spans="5:5" customFormat="1">
      <c r="E3472" s="1"/>
    </row>
    <row r="3473" spans="5:5" customFormat="1">
      <c r="E3473" s="1"/>
    </row>
    <row r="3474" spans="5:5" customFormat="1">
      <c r="E3474" s="1"/>
    </row>
    <row r="3475" spans="5:5" customFormat="1">
      <c r="E3475" s="1"/>
    </row>
    <row r="3476" spans="5:5" customFormat="1">
      <c r="E3476" s="1"/>
    </row>
    <row r="3477" spans="5:5" customFormat="1">
      <c r="E3477" s="1"/>
    </row>
    <row r="3478" spans="5:5" customFormat="1">
      <c r="E3478" s="1"/>
    </row>
    <row r="3479" spans="5:5" customFormat="1">
      <c r="E3479" s="1"/>
    </row>
    <row r="3480" spans="5:5" customFormat="1">
      <c r="E3480" s="1"/>
    </row>
    <row r="3481" spans="5:5" customFormat="1">
      <c r="E3481" s="1"/>
    </row>
    <row r="3482" spans="5:5" customFormat="1">
      <c r="E3482" s="1"/>
    </row>
    <row r="3483" spans="5:5" customFormat="1">
      <c r="E3483" s="1"/>
    </row>
    <row r="3484" spans="5:5" customFormat="1">
      <c r="E3484" s="1"/>
    </row>
    <row r="3485" spans="5:5" customFormat="1">
      <c r="E3485" s="1"/>
    </row>
    <row r="3486" spans="5:5" customFormat="1">
      <c r="E3486" s="1"/>
    </row>
    <row r="3487" spans="5:5" customFormat="1">
      <c r="E3487" s="1"/>
    </row>
    <row r="3488" spans="5:5" customFormat="1">
      <c r="E3488" s="1"/>
    </row>
    <row r="3489" spans="5:5" customFormat="1">
      <c r="E3489" s="1"/>
    </row>
    <row r="3490" spans="5:5" customFormat="1">
      <c r="E3490" s="1"/>
    </row>
    <row r="3491" spans="5:5" customFormat="1">
      <c r="E3491" s="1"/>
    </row>
    <row r="3492" spans="5:5" customFormat="1">
      <c r="E3492" s="1"/>
    </row>
    <row r="3493" spans="5:5" customFormat="1">
      <c r="E3493" s="1"/>
    </row>
    <row r="3494" spans="5:5" customFormat="1">
      <c r="E3494" s="1"/>
    </row>
    <row r="3495" spans="5:5" customFormat="1">
      <c r="E3495" s="1"/>
    </row>
    <row r="3496" spans="5:5" customFormat="1">
      <c r="E3496" s="1"/>
    </row>
    <row r="3497" spans="5:5" customFormat="1">
      <c r="E3497" s="1"/>
    </row>
    <row r="3498" spans="5:5" customFormat="1">
      <c r="E3498" s="1"/>
    </row>
    <row r="3499" spans="5:5" customFormat="1">
      <c r="E3499" s="1"/>
    </row>
    <row r="3500" spans="5:5" customFormat="1">
      <c r="E3500" s="1"/>
    </row>
    <row r="3501" spans="5:5" customFormat="1">
      <c r="E3501" s="1"/>
    </row>
    <row r="3502" spans="5:5" customFormat="1">
      <c r="E3502" s="1"/>
    </row>
    <row r="3503" spans="5:5" customFormat="1">
      <c r="E3503" s="1"/>
    </row>
    <row r="3504" spans="5:5" customFormat="1">
      <c r="E3504" s="1"/>
    </row>
    <row r="3505" spans="5:5" customFormat="1">
      <c r="E3505" s="1"/>
    </row>
    <row r="3506" spans="5:5" customFormat="1">
      <c r="E3506" s="1"/>
    </row>
    <row r="3507" spans="5:5" customFormat="1">
      <c r="E3507" s="1"/>
    </row>
    <row r="3508" spans="5:5" customFormat="1">
      <c r="E3508" s="1"/>
    </row>
    <row r="3509" spans="5:5" customFormat="1">
      <c r="E3509" s="1"/>
    </row>
    <row r="3510" spans="5:5" customFormat="1">
      <c r="E3510" s="1"/>
    </row>
    <row r="3511" spans="5:5" customFormat="1">
      <c r="E3511" s="1"/>
    </row>
    <row r="3512" spans="5:5" customFormat="1">
      <c r="E3512" s="1"/>
    </row>
    <row r="3513" spans="5:5" customFormat="1">
      <c r="E3513" s="1"/>
    </row>
    <row r="3514" spans="5:5" customFormat="1">
      <c r="E3514" s="1"/>
    </row>
    <row r="3515" spans="5:5" customFormat="1">
      <c r="E3515" s="1"/>
    </row>
    <row r="3516" spans="5:5" customFormat="1">
      <c r="E3516" s="1"/>
    </row>
    <row r="3517" spans="5:5" customFormat="1">
      <c r="E3517" s="1"/>
    </row>
    <row r="3518" spans="5:5" customFormat="1">
      <c r="E3518" s="1"/>
    </row>
    <row r="3519" spans="5:5" customFormat="1">
      <c r="E3519" s="1"/>
    </row>
    <row r="3520" spans="5:5" customFormat="1">
      <c r="E3520" s="1"/>
    </row>
    <row r="3521" spans="5:5" customFormat="1">
      <c r="E3521" s="1"/>
    </row>
    <row r="3522" spans="5:5" customFormat="1">
      <c r="E3522" s="1"/>
    </row>
    <row r="3523" spans="5:5" customFormat="1">
      <c r="E3523" s="1"/>
    </row>
    <row r="3524" spans="5:5" customFormat="1">
      <c r="E3524" s="1"/>
    </row>
    <row r="3525" spans="5:5" customFormat="1">
      <c r="E3525" s="1"/>
    </row>
    <row r="3526" spans="5:5" customFormat="1">
      <c r="E3526" s="1"/>
    </row>
    <row r="3527" spans="5:5" customFormat="1">
      <c r="E3527" s="1"/>
    </row>
    <row r="3528" spans="5:5" customFormat="1">
      <c r="E3528" s="1"/>
    </row>
    <row r="3529" spans="5:5" customFormat="1">
      <c r="E3529" s="1"/>
    </row>
    <row r="3530" spans="5:5" customFormat="1">
      <c r="E3530" s="1"/>
    </row>
    <row r="3531" spans="5:5" customFormat="1">
      <c r="E3531" s="1"/>
    </row>
    <row r="3532" spans="5:5" customFormat="1">
      <c r="E3532" s="1"/>
    </row>
    <row r="3533" spans="5:5" customFormat="1">
      <c r="E3533" s="1"/>
    </row>
    <row r="3534" spans="5:5" customFormat="1">
      <c r="E3534" s="1"/>
    </row>
    <row r="3535" spans="5:5" customFormat="1">
      <c r="E3535" s="1"/>
    </row>
    <row r="3536" spans="5:5" customFormat="1">
      <c r="E3536" s="1"/>
    </row>
    <row r="3537" spans="5:5" customFormat="1">
      <c r="E3537" s="1"/>
    </row>
    <row r="3538" spans="5:5" customFormat="1">
      <c r="E3538" s="1"/>
    </row>
    <row r="3539" spans="5:5" customFormat="1">
      <c r="E3539" s="1"/>
    </row>
    <row r="3540" spans="5:5" customFormat="1">
      <c r="E3540" s="1"/>
    </row>
    <row r="3541" spans="5:5" customFormat="1">
      <c r="E3541" s="1"/>
    </row>
    <row r="3542" spans="5:5" customFormat="1">
      <c r="E3542" s="1"/>
    </row>
    <row r="3543" spans="5:5" customFormat="1">
      <c r="E3543" s="1"/>
    </row>
    <row r="3544" spans="5:5" customFormat="1">
      <c r="E3544" s="1"/>
    </row>
    <row r="3545" spans="5:5" customFormat="1">
      <c r="E3545" s="1"/>
    </row>
    <row r="3546" spans="5:5" customFormat="1">
      <c r="E3546" s="1"/>
    </row>
    <row r="3547" spans="5:5" customFormat="1">
      <c r="E3547" s="1"/>
    </row>
    <row r="3548" spans="5:5" customFormat="1">
      <c r="E3548" s="1"/>
    </row>
    <row r="3549" spans="5:5" customFormat="1">
      <c r="E3549" s="1"/>
    </row>
    <row r="3550" spans="5:5" customFormat="1">
      <c r="E3550" s="1"/>
    </row>
    <row r="3551" spans="5:5" customFormat="1">
      <c r="E3551" s="1"/>
    </row>
    <row r="3552" spans="5:5" customFormat="1">
      <c r="E3552" s="1"/>
    </row>
    <row r="3553" spans="5:5" customFormat="1">
      <c r="E3553" s="1"/>
    </row>
    <row r="3554" spans="5:5" customFormat="1">
      <c r="E3554" s="1"/>
    </row>
    <row r="3555" spans="5:5" customFormat="1">
      <c r="E3555" s="1"/>
    </row>
    <row r="3556" spans="5:5" customFormat="1">
      <c r="E3556" s="1"/>
    </row>
    <row r="3557" spans="5:5" customFormat="1">
      <c r="E3557" s="1"/>
    </row>
    <row r="3558" spans="5:5" customFormat="1">
      <c r="E3558" s="1"/>
    </row>
    <row r="3559" spans="5:5" customFormat="1">
      <c r="E3559" s="1"/>
    </row>
    <row r="3560" spans="5:5" customFormat="1">
      <c r="E3560" s="1"/>
    </row>
    <row r="3561" spans="5:5" customFormat="1">
      <c r="E3561" s="1"/>
    </row>
    <row r="3562" spans="5:5" customFormat="1">
      <c r="E3562" s="1"/>
    </row>
    <row r="3563" spans="5:5" customFormat="1">
      <c r="E3563" s="1"/>
    </row>
    <row r="3564" spans="5:5" customFormat="1">
      <c r="E3564" s="1"/>
    </row>
    <row r="3565" spans="5:5" customFormat="1">
      <c r="E3565" s="1"/>
    </row>
    <row r="3566" spans="5:5" customFormat="1">
      <c r="E3566" s="1"/>
    </row>
    <row r="3567" spans="5:5" customFormat="1">
      <c r="E3567" s="1"/>
    </row>
    <row r="3568" spans="5:5" customFormat="1">
      <c r="E3568" s="1"/>
    </row>
    <row r="3569" spans="5:5" customFormat="1">
      <c r="E3569" s="1"/>
    </row>
    <row r="3570" spans="5:5" customFormat="1">
      <c r="E3570" s="1"/>
    </row>
    <row r="3571" spans="5:5" customFormat="1">
      <c r="E3571" s="1"/>
    </row>
    <row r="3572" spans="5:5" customFormat="1">
      <c r="E3572" s="1"/>
    </row>
    <row r="3573" spans="5:5" customFormat="1">
      <c r="E3573" s="1"/>
    </row>
    <row r="3574" spans="5:5" customFormat="1">
      <c r="E3574" s="1"/>
    </row>
    <row r="3575" spans="5:5" customFormat="1">
      <c r="E3575" s="1"/>
    </row>
    <row r="3576" spans="5:5" customFormat="1">
      <c r="E3576" s="1"/>
    </row>
    <row r="3577" spans="5:5" customFormat="1">
      <c r="E3577" s="1"/>
    </row>
    <row r="3578" spans="5:5" customFormat="1">
      <c r="E3578" s="1"/>
    </row>
    <row r="3579" spans="5:5" customFormat="1">
      <c r="E3579" s="1"/>
    </row>
    <row r="3580" spans="5:5" customFormat="1">
      <c r="E3580" s="1"/>
    </row>
    <row r="3581" spans="5:5" customFormat="1">
      <c r="E3581" s="1"/>
    </row>
    <row r="3582" spans="5:5" customFormat="1">
      <c r="E3582" s="1"/>
    </row>
    <row r="3583" spans="5:5" customFormat="1">
      <c r="E3583" s="1"/>
    </row>
    <row r="3584" spans="5:5" customFormat="1">
      <c r="E3584" s="1"/>
    </row>
    <row r="3585" spans="5:5" customFormat="1">
      <c r="E3585" s="1"/>
    </row>
    <row r="3586" spans="5:5" customFormat="1">
      <c r="E3586" s="1"/>
    </row>
    <row r="3587" spans="5:5" customFormat="1">
      <c r="E3587" s="1"/>
    </row>
    <row r="3588" spans="5:5" customFormat="1">
      <c r="E3588" s="1"/>
    </row>
    <row r="3589" spans="5:5" customFormat="1">
      <c r="E3589" s="1"/>
    </row>
    <row r="3590" spans="5:5" customFormat="1">
      <c r="E3590" s="1"/>
    </row>
    <row r="3591" spans="5:5" customFormat="1">
      <c r="E3591" s="1"/>
    </row>
    <row r="3592" spans="5:5" customFormat="1">
      <c r="E3592" s="1"/>
    </row>
    <row r="3593" spans="5:5" customFormat="1">
      <c r="E3593" s="1"/>
    </row>
    <row r="3594" spans="5:5" customFormat="1">
      <c r="E3594" s="1"/>
    </row>
    <row r="3595" spans="5:5" customFormat="1">
      <c r="E3595" s="1"/>
    </row>
    <row r="3596" spans="5:5" customFormat="1">
      <c r="E3596" s="1"/>
    </row>
    <row r="3597" spans="5:5" customFormat="1">
      <c r="E3597" s="1"/>
    </row>
    <row r="3598" spans="5:5" customFormat="1">
      <c r="E3598" s="1"/>
    </row>
    <row r="3599" spans="5:5" customFormat="1">
      <c r="E3599" s="1"/>
    </row>
    <row r="3600" spans="5:5" customFormat="1">
      <c r="E3600" s="1"/>
    </row>
    <row r="3601" spans="5:5" customFormat="1">
      <c r="E3601" s="1"/>
    </row>
    <row r="3602" spans="5:5" customFormat="1">
      <c r="E3602" s="1"/>
    </row>
    <row r="3603" spans="5:5" customFormat="1">
      <c r="E3603" s="1"/>
    </row>
    <row r="3604" spans="5:5" customFormat="1">
      <c r="E3604" s="1"/>
    </row>
    <row r="3605" spans="5:5" customFormat="1">
      <c r="E3605" s="1"/>
    </row>
    <row r="3606" spans="5:5" customFormat="1">
      <c r="E3606" s="1"/>
    </row>
    <row r="3607" spans="5:5" customFormat="1">
      <c r="E3607" s="1"/>
    </row>
    <row r="3608" spans="5:5" customFormat="1">
      <c r="E3608" s="1"/>
    </row>
    <row r="3609" spans="5:5" customFormat="1">
      <c r="E3609" s="1"/>
    </row>
    <row r="3610" spans="5:5" customFormat="1">
      <c r="E3610" s="1"/>
    </row>
    <row r="3611" spans="5:5" customFormat="1">
      <c r="E3611" s="1"/>
    </row>
    <row r="3612" spans="5:5" customFormat="1">
      <c r="E3612" s="1"/>
    </row>
    <row r="3613" spans="5:5" customFormat="1">
      <c r="E3613" s="1"/>
    </row>
    <row r="3614" spans="5:5" customFormat="1">
      <c r="E3614" s="1"/>
    </row>
    <row r="3615" spans="5:5" customFormat="1">
      <c r="E3615" s="1"/>
    </row>
    <row r="3616" spans="5:5" customFormat="1">
      <c r="E3616" s="1"/>
    </row>
    <row r="3617" spans="5:5" customFormat="1">
      <c r="E3617" s="1"/>
    </row>
    <row r="3618" spans="5:5" customFormat="1">
      <c r="E3618" s="1"/>
    </row>
    <row r="3619" spans="5:5" customFormat="1">
      <c r="E3619" s="1"/>
    </row>
    <row r="3620" spans="5:5" customFormat="1">
      <c r="E3620" s="1"/>
    </row>
    <row r="3621" spans="5:5" customFormat="1">
      <c r="E3621" s="1"/>
    </row>
    <row r="3622" spans="5:5" customFormat="1">
      <c r="E3622" s="1"/>
    </row>
    <row r="3623" spans="5:5" customFormat="1">
      <c r="E3623" s="1"/>
    </row>
    <row r="3624" spans="5:5" customFormat="1">
      <c r="E3624" s="1"/>
    </row>
    <row r="3625" spans="5:5" customFormat="1">
      <c r="E3625" s="1"/>
    </row>
    <row r="3626" spans="5:5" customFormat="1">
      <c r="E3626" s="1"/>
    </row>
    <row r="3627" spans="5:5" customFormat="1">
      <c r="E3627" s="1"/>
    </row>
    <row r="3628" spans="5:5" customFormat="1">
      <c r="E3628" s="1"/>
    </row>
    <row r="3629" spans="5:5" customFormat="1">
      <c r="E3629" s="1"/>
    </row>
    <row r="3630" spans="5:5" customFormat="1">
      <c r="E3630" s="1"/>
    </row>
    <row r="3631" spans="5:5" customFormat="1">
      <c r="E3631" s="1"/>
    </row>
    <row r="3632" spans="5:5" customFormat="1">
      <c r="E3632" s="1"/>
    </row>
    <row r="3633" spans="5:5" customFormat="1">
      <c r="E3633" s="1"/>
    </row>
    <row r="3634" spans="5:5" customFormat="1">
      <c r="E3634" s="1"/>
    </row>
    <row r="3635" spans="5:5" customFormat="1">
      <c r="E3635" s="1"/>
    </row>
    <row r="3636" spans="5:5" customFormat="1">
      <c r="E3636" s="1"/>
    </row>
    <row r="3637" spans="5:5" customFormat="1">
      <c r="E3637" s="1"/>
    </row>
    <row r="3638" spans="5:5" customFormat="1">
      <c r="E3638" s="1"/>
    </row>
    <row r="3639" spans="5:5" customFormat="1">
      <c r="E3639" s="1"/>
    </row>
    <row r="3640" spans="5:5" customFormat="1">
      <c r="E3640" s="1"/>
    </row>
    <row r="3641" spans="5:5" customFormat="1">
      <c r="E3641" s="1"/>
    </row>
    <row r="3642" spans="5:5" customFormat="1">
      <c r="E3642" s="1"/>
    </row>
    <row r="3643" spans="5:5" customFormat="1">
      <c r="E3643" s="1"/>
    </row>
    <row r="3644" spans="5:5" customFormat="1">
      <c r="E3644" s="1"/>
    </row>
    <row r="3645" spans="5:5" customFormat="1">
      <c r="E3645" s="1"/>
    </row>
    <row r="3646" spans="5:5" customFormat="1">
      <c r="E3646" s="1"/>
    </row>
    <row r="3647" spans="5:5" customFormat="1">
      <c r="E3647" s="1"/>
    </row>
    <row r="3648" spans="5:5" customFormat="1">
      <c r="E3648" s="1"/>
    </row>
    <row r="3649" spans="5:5" customFormat="1">
      <c r="E3649" s="1"/>
    </row>
    <row r="3650" spans="5:5" customFormat="1">
      <c r="E3650" s="1"/>
    </row>
    <row r="3651" spans="5:5" customFormat="1">
      <c r="E3651" s="1"/>
    </row>
    <row r="3652" spans="5:5" customFormat="1">
      <c r="E3652" s="1"/>
    </row>
    <row r="3653" spans="5:5" customFormat="1">
      <c r="E3653" s="1"/>
    </row>
    <row r="3654" spans="5:5" customFormat="1">
      <c r="E3654" s="1"/>
    </row>
    <row r="3655" spans="5:5" customFormat="1">
      <c r="E3655" s="1"/>
    </row>
    <row r="3656" spans="5:5" customFormat="1">
      <c r="E3656" s="1"/>
    </row>
    <row r="3657" spans="5:5" customFormat="1">
      <c r="E3657" s="1"/>
    </row>
    <row r="3658" spans="5:5" customFormat="1">
      <c r="E3658" s="1"/>
    </row>
    <row r="3659" spans="5:5" customFormat="1">
      <c r="E3659" s="1"/>
    </row>
    <row r="3660" spans="5:5" customFormat="1">
      <c r="E3660" s="1"/>
    </row>
    <row r="3661" spans="5:5" customFormat="1">
      <c r="E3661" s="1"/>
    </row>
    <row r="3662" spans="5:5" customFormat="1">
      <c r="E3662" s="1"/>
    </row>
    <row r="3663" spans="5:5" customFormat="1">
      <c r="E3663" s="1"/>
    </row>
    <row r="3664" spans="5:5" customFormat="1">
      <c r="E3664" s="1"/>
    </row>
    <row r="3665" spans="5:5" customFormat="1">
      <c r="E3665" s="1"/>
    </row>
    <row r="3666" spans="5:5" customFormat="1">
      <c r="E3666" s="1"/>
    </row>
    <row r="3667" spans="5:5" customFormat="1">
      <c r="E3667" s="1"/>
    </row>
    <row r="3668" spans="5:5" customFormat="1">
      <c r="E3668" s="1"/>
    </row>
    <row r="3669" spans="5:5" customFormat="1">
      <c r="E3669" s="1"/>
    </row>
    <row r="3670" spans="5:5" customFormat="1">
      <c r="E3670" s="1"/>
    </row>
    <row r="3671" spans="5:5" customFormat="1">
      <c r="E3671" s="1"/>
    </row>
    <row r="3672" spans="5:5" customFormat="1">
      <c r="E3672" s="1"/>
    </row>
    <row r="3673" spans="5:5" customFormat="1">
      <c r="E3673" s="1"/>
    </row>
    <row r="3674" spans="5:5" customFormat="1">
      <c r="E3674" s="1"/>
    </row>
    <row r="3675" spans="5:5" customFormat="1">
      <c r="E3675" s="1"/>
    </row>
    <row r="3676" spans="5:5" customFormat="1">
      <c r="E3676" s="1"/>
    </row>
    <row r="3677" spans="5:5" customFormat="1">
      <c r="E3677" s="1"/>
    </row>
    <row r="3678" spans="5:5" customFormat="1">
      <c r="E3678" s="1"/>
    </row>
    <row r="3679" spans="5:5" customFormat="1">
      <c r="E3679" s="1"/>
    </row>
    <row r="3680" spans="5:5" customFormat="1">
      <c r="E3680" s="1"/>
    </row>
    <row r="3681" spans="5:5" customFormat="1">
      <c r="E3681" s="1"/>
    </row>
    <row r="3682" spans="5:5" customFormat="1">
      <c r="E3682" s="1"/>
    </row>
    <row r="3683" spans="5:5" customFormat="1">
      <c r="E3683" s="1"/>
    </row>
    <row r="3684" spans="5:5" customFormat="1">
      <c r="E3684" s="1"/>
    </row>
    <row r="3685" spans="5:5" customFormat="1">
      <c r="E3685" s="1"/>
    </row>
    <row r="3686" spans="5:5" customFormat="1">
      <c r="E3686" s="1"/>
    </row>
    <row r="3687" spans="5:5" customFormat="1">
      <c r="E3687" s="1"/>
    </row>
    <row r="3688" spans="5:5" customFormat="1">
      <c r="E3688" s="1"/>
    </row>
    <row r="3689" spans="5:5" customFormat="1">
      <c r="E3689" s="1"/>
    </row>
    <row r="3690" spans="5:5" customFormat="1">
      <c r="E3690" s="1"/>
    </row>
    <row r="3691" spans="5:5" customFormat="1">
      <c r="E3691" s="1"/>
    </row>
    <row r="3692" spans="5:5" customFormat="1">
      <c r="E3692" s="1"/>
    </row>
    <row r="3693" spans="5:5" customFormat="1">
      <c r="E3693" s="1"/>
    </row>
    <row r="3694" spans="5:5" customFormat="1">
      <c r="E3694" s="1"/>
    </row>
    <row r="3695" spans="5:5" customFormat="1">
      <c r="E3695" s="1"/>
    </row>
    <row r="3696" spans="5:5" customFormat="1">
      <c r="E3696" s="1"/>
    </row>
    <row r="3697" spans="5:5" customFormat="1">
      <c r="E3697" s="1"/>
    </row>
    <row r="3698" spans="5:5" customFormat="1">
      <c r="E3698" s="1"/>
    </row>
    <row r="3699" spans="5:5" customFormat="1">
      <c r="E3699" s="1"/>
    </row>
    <row r="3700" spans="5:5" customFormat="1">
      <c r="E3700" s="1"/>
    </row>
    <row r="3701" spans="5:5" customFormat="1">
      <c r="E3701" s="1"/>
    </row>
    <row r="3702" spans="5:5" customFormat="1">
      <c r="E3702" s="1"/>
    </row>
    <row r="3703" spans="5:5" customFormat="1">
      <c r="E3703" s="1"/>
    </row>
    <row r="3704" spans="5:5" customFormat="1">
      <c r="E3704" s="1"/>
    </row>
    <row r="3705" spans="5:5" customFormat="1">
      <c r="E3705" s="1"/>
    </row>
    <row r="3706" spans="5:5" customFormat="1">
      <c r="E3706" s="1"/>
    </row>
    <row r="3707" spans="5:5" customFormat="1">
      <c r="E3707" s="1"/>
    </row>
    <row r="3708" spans="5:5" customFormat="1">
      <c r="E3708" s="1"/>
    </row>
    <row r="3709" spans="5:5" customFormat="1">
      <c r="E3709" s="1"/>
    </row>
    <row r="3710" spans="5:5" customFormat="1">
      <c r="E3710" s="1"/>
    </row>
    <row r="3711" spans="5:5" customFormat="1">
      <c r="E3711" s="1"/>
    </row>
    <row r="3712" spans="5:5" customFormat="1">
      <c r="E3712" s="1"/>
    </row>
    <row r="3713" spans="5:5" customFormat="1">
      <c r="E3713" s="1"/>
    </row>
    <row r="3714" spans="5:5" customFormat="1">
      <c r="E3714" s="1"/>
    </row>
    <row r="3715" spans="5:5" customFormat="1">
      <c r="E3715" s="1"/>
    </row>
    <row r="3716" spans="5:5" customFormat="1">
      <c r="E3716" s="1"/>
    </row>
    <row r="3717" spans="5:5" customFormat="1">
      <c r="E3717" s="1"/>
    </row>
    <row r="3718" spans="5:5" customFormat="1">
      <c r="E3718" s="1"/>
    </row>
    <row r="3719" spans="5:5" customFormat="1">
      <c r="E3719" s="1"/>
    </row>
    <row r="3720" spans="5:5" customFormat="1">
      <c r="E3720" s="1"/>
    </row>
    <row r="3721" spans="5:5" customFormat="1">
      <c r="E3721" s="1"/>
    </row>
    <row r="3722" spans="5:5" customFormat="1">
      <c r="E3722" s="1"/>
    </row>
    <row r="3723" spans="5:5" customFormat="1">
      <c r="E3723" s="1"/>
    </row>
    <row r="3724" spans="5:5" customFormat="1">
      <c r="E3724" s="1"/>
    </row>
    <row r="3725" spans="5:5" customFormat="1">
      <c r="E3725" s="1"/>
    </row>
    <row r="3726" spans="5:5" customFormat="1">
      <c r="E3726" s="1"/>
    </row>
    <row r="3727" spans="5:5" customFormat="1">
      <c r="E3727" s="1"/>
    </row>
    <row r="3728" spans="5:5" customFormat="1">
      <c r="E3728" s="1"/>
    </row>
    <row r="3729" spans="5:5" customFormat="1">
      <c r="E3729" s="1"/>
    </row>
    <row r="3730" spans="5:5" customFormat="1">
      <c r="E3730" s="1"/>
    </row>
    <row r="3731" spans="5:5" customFormat="1">
      <c r="E3731" s="1"/>
    </row>
    <row r="3732" spans="5:5" customFormat="1">
      <c r="E3732" s="1"/>
    </row>
    <row r="3733" spans="5:5" customFormat="1">
      <c r="E3733" s="1"/>
    </row>
    <row r="3734" spans="5:5" customFormat="1">
      <c r="E3734" s="1"/>
    </row>
    <row r="3735" spans="5:5" customFormat="1">
      <c r="E3735" s="1"/>
    </row>
    <row r="3736" spans="5:5" customFormat="1">
      <c r="E3736" s="1"/>
    </row>
    <row r="3737" spans="5:5" customFormat="1">
      <c r="E3737" s="1"/>
    </row>
    <row r="3738" spans="5:5" customFormat="1">
      <c r="E3738" s="1"/>
    </row>
    <row r="3739" spans="5:5" customFormat="1">
      <c r="E3739" s="1"/>
    </row>
    <row r="3740" spans="5:5" customFormat="1">
      <c r="E3740" s="1"/>
    </row>
    <row r="3741" spans="5:5" customFormat="1">
      <c r="E3741" s="1"/>
    </row>
    <row r="3742" spans="5:5" customFormat="1">
      <c r="E3742" s="1"/>
    </row>
    <row r="3743" spans="5:5" customFormat="1">
      <c r="E3743" s="1"/>
    </row>
    <row r="3744" spans="5:5" customFormat="1">
      <c r="E3744" s="1"/>
    </row>
    <row r="3745" spans="5:5" customFormat="1">
      <c r="E3745" s="1"/>
    </row>
    <row r="3746" spans="5:5" customFormat="1">
      <c r="E3746" s="1"/>
    </row>
    <row r="3747" spans="5:5" customFormat="1">
      <c r="E3747" s="1"/>
    </row>
    <row r="3748" spans="5:5" customFormat="1">
      <c r="E3748" s="1"/>
    </row>
    <row r="3749" spans="5:5" customFormat="1">
      <c r="E3749" s="1"/>
    </row>
    <row r="3750" spans="5:5" customFormat="1">
      <c r="E3750" s="1"/>
    </row>
    <row r="3751" spans="5:5" customFormat="1">
      <c r="E3751" s="1"/>
    </row>
    <row r="3752" spans="5:5" customFormat="1">
      <c r="E3752" s="1"/>
    </row>
    <row r="3753" spans="5:5" customFormat="1">
      <c r="E3753" s="1"/>
    </row>
    <row r="3754" spans="5:5" customFormat="1">
      <c r="E3754" s="1"/>
    </row>
    <row r="3755" spans="5:5" customFormat="1">
      <c r="E3755" s="1"/>
    </row>
    <row r="3756" spans="5:5" customFormat="1">
      <c r="E3756" s="1"/>
    </row>
    <row r="3757" spans="5:5" customFormat="1">
      <c r="E3757" s="1"/>
    </row>
    <row r="3758" spans="5:5" customFormat="1">
      <c r="E3758" s="1"/>
    </row>
    <row r="3759" spans="5:5" customFormat="1">
      <c r="E3759" s="1"/>
    </row>
    <row r="3760" spans="5:5" customFormat="1">
      <c r="E3760" s="1"/>
    </row>
    <row r="3761" spans="5:5" customFormat="1">
      <c r="E3761" s="1"/>
    </row>
    <row r="3762" spans="5:5" customFormat="1">
      <c r="E3762" s="1"/>
    </row>
    <row r="3763" spans="5:5" customFormat="1">
      <c r="E3763" s="1"/>
    </row>
    <row r="3764" spans="5:5" customFormat="1">
      <c r="E3764" s="1"/>
    </row>
    <row r="3765" spans="5:5" customFormat="1">
      <c r="E3765" s="1"/>
    </row>
    <row r="3766" spans="5:5" customFormat="1">
      <c r="E3766" s="1"/>
    </row>
    <row r="3767" spans="5:5" customFormat="1">
      <c r="E3767" s="1"/>
    </row>
    <row r="3768" spans="5:5" customFormat="1">
      <c r="E3768" s="1"/>
    </row>
    <row r="3769" spans="5:5" customFormat="1">
      <c r="E3769" s="1"/>
    </row>
    <row r="3770" spans="5:5" customFormat="1">
      <c r="E3770" s="1"/>
    </row>
    <row r="3771" spans="5:5" customFormat="1">
      <c r="E3771" s="1"/>
    </row>
    <row r="3772" spans="5:5" customFormat="1">
      <c r="E3772" s="1"/>
    </row>
    <row r="3773" spans="5:5" customFormat="1">
      <c r="E3773" s="1"/>
    </row>
    <row r="3774" spans="5:5" customFormat="1">
      <c r="E3774" s="1"/>
    </row>
    <row r="3775" spans="5:5" customFormat="1">
      <c r="E3775" s="1"/>
    </row>
    <row r="3776" spans="5:5" customFormat="1">
      <c r="E3776" s="1"/>
    </row>
    <row r="3777" spans="5:5" customFormat="1">
      <c r="E3777" s="1"/>
    </row>
    <row r="3778" spans="5:5" customFormat="1">
      <c r="E3778" s="1"/>
    </row>
    <row r="3779" spans="5:5" customFormat="1">
      <c r="E3779" s="1"/>
    </row>
    <row r="3780" spans="5:5" customFormat="1">
      <c r="E3780" s="1"/>
    </row>
    <row r="3781" spans="5:5" customFormat="1">
      <c r="E3781" s="1"/>
    </row>
    <row r="3782" spans="5:5" customFormat="1">
      <c r="E3782" s="1"/>
    </row>
    <row r="3783" spans="5:5" customFormat="1">
      <c r="E3783" s="1"/>
    </row>
    <row r="3784" spans="5:5" customFormat="1">
      <c r="E3784" s="1"/>
    </row>
    <row r="3785" spans="5:5" customFormat="1">
      <c r="E3785" s="1"/>
    </row>
    <row r="3786" spans="5:5" customFormat="1">
      <c r="E3786" s="1"/>
    </row>
    <row r="3787" spans="5:5" customFormat="1">
      <c r="E3787" s="1"/>
    </row>
    <row r="3788" spans="5:5" customFormat="1">
      <c r="E3788" s="1"/>
    </row>
    <row r="3789" spans="5:5" customFormat="1">
      <c r="E3789" s="1"/>
    </row>
    <row r="3790" spans="5:5" customFormat="1">
      <c r="E3790" s="1"/>
    </row>
    <row r="3791" spans="5:5" customFormat="1">
      <c r="E3791" s="1"/>
    </row>
    <row r="3792" spans="5:5" customFormat="1">
      <c r="E3792" s="1"/>
    </row>
    <row r="3793" spans="5:5" customFormat="1">
      <c r="E3793" s="1"/>
    </row>
    <row r="3794" spans="5:5" customFormat="1">
      <c r="E3794" s="1"/>
    </row>
    <row r="3795" spans="5:5" customFormat="1">
      <c r="E3795" s="1"/>
    </row>
    <row r="3796" spans="5:5" customFormat="1">
      <c r="E3796" s="1"/>
    </row>
    <row r="3797" spans="5:5" customFormat="1">
      <c r="E3797" s="1"/>
    </row>
    <row r="3798" spans="5:5" customFormat="1">
      <c r="E3798" s="1"/>
    </row>
    <row r="3799" spans="5:5" customFormat="1">
      <c r="E3799" s="1"/>
    </row>
    <row r="3800" spans="5:5" customFormat="1">
      <c r="E3800" s="1"/>
    </row>
    <row r="3801" spans="5:5" customFormat="1">
      <c r="E3801" s="1"/>
    </row>
    <row r="3802" spans="5:5" customFormat="1">
      <c r="E3802" s="1"/>
    </row>
    <row r="3803" spans="5:5" customFormat="1">
      <c r="E3803" s="1"/>
    </row>
    <row r="3804" spans="5:5" customFormat="1">
      <c r="E3804" s="1"/>
    </row>
    <row r="3805" spans="5:5" customFormat="1">
      <c r="E3805" s="1"/>
    </row>
    <row r="3806" spans="5:5" customFormat="1">
      <c r="E3806" s="1"/>
    </row>
    <row r="3807" spans="5:5" customFormat="1">
      <c r="E3807" s="1"/>
    </row>
    <row r="3808" spans="5:5" customFormat="1">
      <c r="E3808" s="1"/>
    </row>
    <row r="3809" spans="5:5" customFormat="1">
      <c r="E3809" s="1"/>
    </row>
    <row r="3810" spans="5:5" customFormat="1">
      <c r="E3810" s="1"/>
    </row>
    <row r="3811" spans="5:5" customFormat="1">
      <c r="E3811" s="1"/>
    </row>
    <row r="3812" spans="5:5" customFormat="1">
      <c r="E3812" s="1"/>
    </row>
    <row r="3813" spans="5:5" customFormat="1">
      <c r="E3813" s="1"/>
    </row>
    <row r="3814" spans="5:5" customFormat="1">
      <c r="E3814" s="1"/>
    </row>
    <row r="3815" spans="5:5" customFormat="1">
      <c r="E3815" s="1"/>
    </row>
    <row r="3816" spans="5:5" customFormat="1">
      <c r="E3816" s="1"/>
    </row>
    <row r="3817" spans="5:5" customFormat="1">
      <c r="E3817" s="1"/>
    </row>
    <row r="3818" spans="5:5" customFormat="1">
      <c r="E3818" s="1"/>
    </row>
    <row r="3819" spans="5:5" customFormat="1">
      <c r="E3819" s="1"/>
    </row>
    <row r="3820" spans="5:5" customFormat="1">
      <c r="E3820" s="1"/>
    </row>
    <row r="3821" spans="5:5" customFormat="1">
      <c r="E3821" s="1"/>
    </row>
    <row r="3822" spans="5:5" customFormat="1">
      <c r="E3822" s="1"/>
    </row>
    <row r="3823" spans="5:5" customFormat="1">
      <c r="E3823" s="1"/>
    </row>
    <row r="3824" spans="5:5" customFormat="1">
      <c r="E3824" s="1"/>
    </row>
    <row r="3825" spans="5:5" customFormat="1">
      <c r="E3825" s="1"/>
    </row>
    <row r="3826" spans="5:5" customFormat="1">
      <c r="E3826" s="1"/>
    </row>
    <row r="3827" spans="5:5" customFormat="1">
      <c r="E3827" s="1"/>
    </row>
    <row r="3828" spans="5:5" customFormat="1">
      <c r="E3828" s="1"/>
    </row>
    <row r="3829" spans="5:5" customFormat="1">
      <c r="E3829" s="1"/>
    </row>
    <row r="3830" spans="5:5" customFormat="1">
      <c r="E3830" s="1"/>
    </row>
    <row r="3831" spans="5:5" customFormat="1">
      <c r="E3831" s="1"/>
    </row>
    <row r="3832" spans="5:5" customFormat="1">
      <c r="E3832" s="1"/>
    </row>
    <row r="3833" spans="5:5" customFormat="1">
      <c r="E3833" s="1"/>
    </row>
    <row r="3834" spans="5:5" customFormat="1">
      <c r="E3834" s="1"/>
    </row>
    <row r="3835" spans="5:5" customFormat="1">
      <c r="E3835" s="1"/>
    </row>
    <row r="3836" spans="5:5" customFormat="1">
      <c r="E3836" s="1"/>
    </row>
    <row r="3837" spans="5:5" customFormat="1">
      <c r="E3837" s="1"/>
    </row>
    <row r="3838" spans="5:5" customFormat="1">
      <c r="E3838" s="1"/>
    </row>
    <row r="3839" spans="5:5" customFormat="1">
      <c r="E3839" s="1"/>
    </row>
    <row r="3840" spans="5:5" customFormat="1">
      <c r="E3840" s="1"/>
    </row>
    <row r="3841" spans="5:5" customFormat="1">
      <c r="E3841" s="1"/>
    </row>
    <row r="3842" spans="5:5" customFormat="1">
      <c r="E3842" s="1"/>
    </row>
    <row r="3843" spans="5:5" customFormat="1">
      <c r="E3843" s="1"/>
    </row>
    <row r="3844" spans="5:5" customFormat="1">
      <c r="E3844" s="1"/>
    </row>
    <row r="3845" spans="5:5" customFormat="1">
      <c r="E3845" s="1"/>
    </row>
    <row r="3846" spans="5:5" customFormat="1">
      <c r="E3846" s="1"/>
    </row>
    <row r="3847" spans="5:5" customFormat="1">
      <c r="E3847" s="1"/>
    </row>
    <row r="3848" spans="5:5" customFormat="1">
      <c r="E3848" s="1"/>
    </row>
    <row r="3849" spans="5:5" customFormat="1">
      <c r="E3849" s="1"/>
    </row>
    <row r="3850" spans="5:5" customFormat="1">
      <c r="E3850" s="1"/>
    </row>
    <row r="3851" spans="5:5" customFormat="1">
      <c r="E3851" s="1"/>
    </row>
    <row r="3852" spans="5:5" customFormat="1">
      <c r="E3852" s="1"/>
    </row>
    <row r="3853" spans="5:5" customFormat="1">
      <c r="E3853" s="1"/>
    </row>
    <row r="3854" spans="5:5" customFormat="1">
      <c r="E3854" s="1"/>
    </row>
    <row r="3855" spans="5:5" customFormat="1">
      <c r="E3855" s="1"/>
    </row>
    <row r="3856" spans="5:5" customFormat="1">
      <c r="E3856" s="1"/>
    </row>
    <row r="3857" spans="5:5" customFormat="1">
      <c r="E3857" s="1"/>
    </row>
    <row r="3858" spans="5:5" customFormat="1">
      <c r="E3858" s="1"/>
    </row>
    <row r="3859" spans="5:5" customFormat="1">
      <c r="E3859" s="1"/>
    </row>
    <row r="3860" spans="5:5" customFormat="1">
      <c r="E3860" s="1"/>
    </row>
    <row r="3861" spans="5:5" customFormat="1">
      <c r="E3861" s="1"/>
    </row>
    <row r="3862" spans="5:5" customFormat="1">
      <c r="E3862" s="1"/>
    </row>
    <row r="3863" spans="5:5" customFormat="1">
      <c r="E3863" s="1"/>
    </row>
    <row r="3864" spans="5:5" customFormat="1">
      <c r="E3864" s="1"/>
    </row>
    <row r="3865" spans="5:5" customFormat="1">
      <c r="E3865" s="1"/>
    </row>
    <row r="3866" spans="5:5" customFormat="1">
      <c r="E3866" s="1"/>
    </row>
    <row r="3867" spans="5:5" customFormat="1">
      <c r="E3867" s="1"/>
    </row>
    <row r="3868" spans="5:5" customFormat="1">
      <c r="E3868" s="1"/>
    </row>
    <row r="3869" spans="5:5" customFormat="1">
      <c r="E3869" s="1"/>
    </row>
    <row r="3870" spans="5:5" customFormat="1">
      <c r="E3870" s="1"/>
    </row>
    <row r="3871" spans="5:5" customFormat="1">
      <c r="E3871" s="1"/>
    </row>
    <row r="3872" spans="5:5" customFormat="1">
      <c r="E3872" s="1"/>
    </row>
    <row r="3873" spans="5:5" customFormat="1">
      <c r="E3873" s="1"/>
    </row>
    <row r="3874" spans="5:5" customFormat="1">
      <c r="E3874" s="1"/>
    </row>
    <row r="3875" spans="5:5" customFormat="1">
      <c r="E3875" s="1"/>
    </row>
    <row r="3876" spans="5:5" customFormat="1">
      <c r="E3876" s="1"/>
    </row>
    <row r="3877" spans="5:5" customFormat="1">
      <c r="E3877" s="1"/>
    </row>
    <row r="3878" spans="5:5" customFormat="1">
      <c r="E3878" s="1"/>
    </row>
    <row r="3879" spans="5:5" customFormat="1">
      <c r="E3879" s="1"/>
    </row>
    <row r="3880" spans="5:5" customFormat="1">
      <c r="E3880" s="1"/>
    </row>
    <row r="3881" spans="5:5" customFormat="1">
      <c r="E3881" s="1"/>
    </row>
    <row r="3882" spans="5:5" customFormat="1">
      <c r="E3882" s="1"/>
    </row>
    <row r="3883" spans="5:5" customFormat="1">
      <c r="E3883" s="1"/>
    </row>
    <row r="3884" spans="5:5" customFormat="1">
      <c r="E3884" s="1"/>
    </row>
    <row r="3885" spans="5:5" customFormat="1">
      <c r="E3885" s="1"/>
    </row>
    <row r="3886" spans="5:5" customFormat="1">
      <c r="E3886" s="1"/>
    </row>
    <row r="3887" spans="5:5" customFormat="1">
      <c r="E3887" s="1"/>
    </row>
    <row r="3888" spans="5:5" customFormat="1">
      <c r="E3888" s="1"/>
    </row>
    <row r="3889" spans="5:5" customFormat="1">
      <c r="E3889" s="1"/>
    </row>
    <row r="3890" spans="5:5" customFormat="1">
      <c r="E3890" s="1"/>
    </row>
    <row r="3891" spans="5:5" customFormat="1">
      <c r="E3891" s="1"/>
    </row>
    <row r="3892" spans="5:5" customFormat="1">
      <c r="E3892" s="1"/>
    </row>
    <row r="3893" spans="5:5" customFormat="1">
      <c r="E3893" s="1"/>
    </row>
    <row r="3894" spans="5:5" customFormat="1">
      <c r="E3894" s="1"/>
    </row>
    <row r="3895" spans="5:5" customFormat="1">
      <c r="E3895" s="1"/>
    </row>
    <row r="3896" spans="5:5" customFormat="1">
      <c r="E3896" s="1"/>
    </row>
    <row r="3897" spans="5:5" customFormat="1">
      <c r="E3897" s="1"/>
    </row>
    <row r="3898" spans="5:5" customFormat="1">
      <c r="E3898" s="1"/>
    </row>
    <row r="3899" spans="5:5" customFormat="1">
      <c r="E3899" s="1"/>
    </row>
    <row r="3900" spans="5:5" customFormat="1">
      <c r="E3900" s="1"/>
    </row>
    <row r="3901" spans="5:5" customFormat="1">
      <c r="E3901" s="1"/>
    </row>
    <row r="3902" spans="5:5" customFormat="1">
      <c r="E3902" s="1"/>
    </row>
    <row r="3903" spans="5:5" customFormat="1">
      <c r="E3903" s="1"/>
    </row>
    <row r="3904" spans="5:5" customFormat="1">
      <c r="E3904" s="1"/>
    </row>
    <row r="3905" spans="5:5" customFormat="1">
      <c r="E3905" s="1"/>
    </row>
    <row r="3906" spans="5:5" customFormat="1">
      <c r="E3906" s="1"/>
    </row>
    <row r="3907" spans="5:5" customFormat="1">
      <c r="E3907" s="1"/>
    </row>
    <row r="3908" spans="5:5" customFormat="1">
      <c r="E3908" s="1"/>
    </row>
    <row r="3909" spans="5:5" customFormat="1">
      <c r="E3909" s="1"/>
    </row>
    <row r="3910" spans="5:5" customFormat="1">
      <c r="E3910" s="1"/>
    </row>
    <row r="3911" spans="5:5" customFormat="1">
      <c r="E3911" s="1"/>
    </row>
    <row r="3912" spans="5:5" customFormat="1">
      <c r="E3912" s="1"/>
    </row>
    <row r="3913" spans="5:5" customFormat="1">
      <c r="E3913" s="1"/>
    </row>
    <row r="3914" spans="5:5" customFormat="1">
      <c r="E3914" s="1"/>
    </row>
    <row r="3915" spans="5:5" customFormat="1">
      <c r="E3915" s="1"/>
    </row>
    <row r="3916" spans="5:5" customFormat="1">
      <c r="E3916" s="1"/>
    </row>
    <row r="3917" spans="5:5" customFormat="1">
      <c r="E3917" s="1"/>
    </row>
    <row r="3918" spans="5:5" customFormat="1">
      <c r="E3918" s="1"/>
    </row>
    <row r="3919" spans="5:5" customFormat="1">
      <c r="E3919" s="1"/>
    </row>
    <row r="3920" spans="5:5" customFormat="1">
      <c r="E3920" s="1"/>
    </row>
    <row r="3921" spans="5:5" customFormat="1">
      <c r="E3921" s="1"/>
    </row>
    <row r="3922" spans="5:5" customFormat="1">
      <c r="E3922" s="1"/>
    </row>
    <row r="3923" spans="5:5" customFormat="1">
      <c r="E3923" s="1"/>
    </row>
    <row r="3924" spans="5:5" customFormat="1">
      <c r="E3924" s="1"/>
    </row>
    <row r="3925" spans="5:5" customFormat="1">
      <c r="E3925" s="1"/>
    </row>
    <row r="3926" spans="5:5" customFormat="1">
      <c r="E3926" s="1"/>
    </row>
    <row r="3927" spans="5:5" customFormat="1">
      <c r="E3927" s="1"/>
    </row>
    <row r="3928" spans="5:5" customFormat="1">
      <c r="E3928" s="1"/>
    </row>
    <row r="3929" spans="5:5" customFormat="1">
      <c r="E3929" s="1"/>
    </row>
    <row r="3930" spans="5:5" customFormat="1">
      <c r="E3930" s="1"/>
    </row>
    <row r="3931" spans="5:5" customFormat="1">
      <c r="E3931" s="1"/>
    </row>
    <row r="3932" spans="5:5" customFormat="1">
      <c r="E3932" s="1"/>
    </row>
    <row r="3933" spans="5:5" customFormat="1">
      <c r="E3933" s="1"/>
    </row>
    <row r="3934" spans="5:5" customFormat="1">
      <c r="E3934" s="1"/>
    </row>
    <row r="3935" spans="5:5" customFormat="1">
      <c r="E3935" s="1"/>
    </row>
    <row r="3936" spans="5:5" customFormat="1">
      <c r="E3936" s="1"/>
    </row>
    <row r="3937" spans="5:5" customFormat="1">
      <c r="E3937" s="1"/>
    </row>
    <row r="3938" spans="5:5" customFormat="1">
      <c r="E3938" s="1"/>
    </row>
    <row r="3939" spans="5:5" customFormat="1">
      <c r="E3939" s="1"/>
    </row>
    <row r="3940" spans="5:5" customFormat="1">
      <c r="E3940" s="1"/>
    </row>
    <row r="3941" spans="5:5" customFormat="1">
      <c r="E3941" s="1"/>
    </row>
    <row r="3942" spans="5:5" customFormat="1">
      <c r="E3942" s="1"/>
    </row>
    <row r="3943" spans="5:5" customFormat="1">
      <c r="E3943" s="1"/>
    </row>
    <row r="3944" spans="5:5" customFormat="1">
      <c r="E3944" s="1"/>
    </row>
    <row r="3945" spans="5:5" customFormat="1">
      <c r="E3945" s="1"/>
    </row>
    <row r="3946" spans="5:5" customFormat="1">
      <c r="E3946" s="1"/>
    </row>
    <row r="3947" spans="5:5" customFormat="1">
      <c r="E3947" s="1"/>
    </row>
    <row r="3948" spans="5:5" customFormat="1">
      <c r="E3948" s="1"/>
    </row>
    <row r="3949" spans="5:5" customFormat="1">
      <c r="E3949" s="1"/>
    </row>
    <row r="3950" spans="5:5" customFormat="1">
      <c r="E3950" s="1"/>
    </row>
    <row r="3951" spans="5:5" customFormat="1">
      <c r="E3951" s="1"/>
    </row>
    <row r="3952" spans="5:5" customFormat="1">
      <c r="E3952" s="1"/>
    </row>
    <row r="3953" spans="5:5" customFormat="1">
      <c r="E3953" s="1"/>
    </row>
    <row r="3954" spans="5:5" customFormat="1">
      <c r="E3954" s="1"/>
    </row>
    <row r="3955" spans="5:5" customFormat="1">
      <c r="E3955" s="1"/>
    </row>
    <row r="3956" spans="5:5" customFormat="1">
      <c r="E3956" s="1"/>
    </row>
    <row r="3957" spans="5:5" customFormat="1">
      <c r="E3957" s="1"/>
    </row>
    <row r="3958" spans="5:5" customFormat="1">
      <c r="E3958" s="1"/>
    </row>
    <row r="3959" spans="5:5" customFormat="1">
      <c r="E3959" s="1"/>
    </row>
    <row r="3960" spans="5:5" customFormat="1">
      <c r="E3960" s="1"/>
    </row>
    <row r="3961" spans="5:5" customFormat="1">
      <c r="E3961" s="1"/>
    </row>
    <row r="3962" spans="5:5" customFormat="1">
      <c r="E3962" s="1"/>
    </row>
    <row r="3963" spans="5:5" customFormat="1">
      <c r="E3963" s="1"/>
    </row>
    <row r="3964" spans="5:5" customFormat="1">
      <c r="E3964" s="1"/>
    </row>
    <row r="3965" spans="5:5" customFormat="1">
      <c r="E3965" s="1"/>
    </row>
    <row r="3966" spans="5:5" customFormat="1">
      <c r="E3966" s="1"/>
    </row>
    <row r="3967" spans="5:5" customFormat="1">
      <c r="E3967" s="1"/>
    </row>
    <row r="3968" spans="5:5" customFormat="1">
      <c r="E3968" s="1"/>
    </row>
    <row r="3969" spans="5:5" customFormat="1">
      <c r="E3969" s="1"/>
    </row>
    <row r="3970" spans="5:5" customFormat="1">
      <c r="E3970" s="1"/>
    </row>
    <row r="3971" spans="5:5" customFormat="1">
      <c r="E3971" s="1"/>
    </row>
    <row r="3972" spans="5:5" customFormat="1">
      <c r="E3972" s="1"/>
    </row>
    <row r="3973" spans="5:5" customFormat="1">
      <c r="E3973" s="1"/>
    </row>
    <row r="3974" spans="5:5" customFormat="1">
      <c r="E3974" s="1"/>
    </row>
    <row r="3975" spans="5:5" customFormat="1">
      <c r="E3975" s="1"/>
    </row>
    <row r="3976" spans="5:5" customFormat="1">
      <c r="E3976" s="1"/>
    </row>
    <row r="3977" spans="5:5" customFormat="1">
      <c r="E3977" s="1"/>
    </row>
    <row r="3978" spans="5:5" customFormat="1">
      <c r="E3978" s="1"/>
    </row>
    <row r="3979" spans="5:5" customFormat="1">
      <c r="E3979" s="1"/>
    </row>
    <row r="3980" spans="5:5" customFormat="1">
      <c r="E3980" s="1"/>
    </row>
    <row r="3981" spans="5:5" customFormat="1">
      <c r="E3981" s="1"/>
    </row>
    <row r="3982" spans="5:5" customFormat="1">
      <c r="E3982" s="1"/>
    </row>
    <row r="3983" spans="5:5" customFormat="1">
      <c r="E3983" s="1"/>
    </row>
    <row r="3984" spans="5:5" customFormat="1">
      <c r="E3984" s="1"/>
    </row>
    <row r="3985" spans="5:5" customFormat="1">
      <c r="E3985" s="1"/>
    </row>
    <row r="3986" spans="5:5" customFormat="1">
      <c r="E3986" s="1"/>
    </row>
    <row r="3987" spans="5:5" customFormat="1">
      <c r="E3987" s="1"/>
    </row>
    <row r="3988" spans="5:5" customFormat="1">
      <c r="E3988" s="1"/>
    </row>
    <row r="3989" spans="5:5" customFormat="1">
      <c r="E3989" s="1"/>
    </row>
    <row r="3990" spans="5:5" customFormat="1">
      <c r="E3990" s="1"/>
    </row>
    <row r="3991" spans="5:5" customFormat="1">
      <c r="E3991" s="1"/>
    </row>
    <row r="3992" spans="5:5" customFormat="1">
      <c r="E3992" s="1"/>
    </row>
    <row r="3993" spans="5:5" customFormat="1">
      <c r="E3993" s="1"/>
    </row>
    <row r="3994" spans="5:5" customFormat="1">
      <c r="E3994" s="1"/>
    </row>
    <row r="3995" spans="5:5" customFormat="1">
      <c r="E3995" s="1"/>
    </row>
    <row r="3996" spans="5:5" customFormat="1">
      <c r="E3996" s="1"/>
    </row>
    <row r="3997" spans="5:5" customFormat="1">
      <c r="E3997" s="1"/>
    </row>
    <row r="3998" spans="5:5" customFormat="1">
      <c r="E3998" s="1"/>
    </row>
    <row r="3999" spans="5:5" customFormat="1">
      <c r="E3999" s="1"/>
    </row>
    <row r="4000" spans="5:5" customFormat="1">
      <c r="E4000" s="1"/>
    </row>
    <row r="4001" spans="5:5" customFormat="1">
      <c r="E4001" s="1"/>
    </row>
    <row r="4002" spans="5:5" customFormat="1">
      <c r="E4002" s="1"/>
    </row>
    <row r="4003" spans="5:5" customFormat="1">
      <c r="E4003" s="1"/>
    </row>
    <row r="4004" spans="5:5" customFormat="1">
      <c r="E4004" s="1"/>
    </row>
    <row r="4005" spans="5:5" customFormat="1">
      <c r="E4005" s="1"/>
    </row>
    <row r="4006" spans="5:5" customFormat="1">
      <c r="E4006" s="1"/>
    </row>
    <row r="4007" spans="5:5" customFormat="1">
      <c r="E4007" s="1"/>
    </row>
    <row r="4008" spans="5:5" customFormat="1">
      <c r="E4008" s="1"/>
    </row>
    <row r="4009" spans="5:5" customFormat="1">
      <c r="E4009" s="1"/>
    </row>
    <row r="4010" spans="5:5" customFormat="1">
      <c r="E4010" s="1"/>
    </row>
    <row r="4011" spans="5:5" customFormat="1">
      <c r="E4011" s="1"/>
    </row>
    <row r="4012" spans="5:5" customFormat="1">
      <c r="E4012" s="1"/>
    </row>
    <row r="4013" spans="5:5" customFormat="1">
      <c r="E4013" s="1"/>
    </row>
    <row r="4014" spans="5:5" customFormat="1">
      <c r="E4014" s="1"/>
    </row>
    <row r="4015" spans="5:5" customFormat="1">
      <c r="E4015" s="1"/>
    </row>
    <row r="4016" spans="5:5" customFormat="1">
      <c r="E4016" s="1"/>
    </row>
    <row r="4017" spans="5:5" customFormat="1">
      <c r="E4017" s="1"/>
    </row>
    <row r="4018" spans="5:5" customFormat="1">
      <c r="E4018" s="1"/>
    </row>
    <row r="4019" spans="5:5" customFormat="1">
      <c r="E4019" s="1"/>
    </row>
    <row r="4020" spans="5:5" customFormat="1">
      <c r="E4020" s="1"/>
    </row>
    <row r="4021" spans="5:5" customFormat="1">
      <c r="E4021" s="1"/>
    </row>
    <row r="4022" spans="5:5" customFormat="1">
      <c r="E4022" s="1"/>
    </row>
    <row r="4023" spans="5:5" customFormat="1">
      <c r="E4023" s="1"/>
    </row>
    <row r="4024" spans="5:5" customFormat="1">
      <c r="E4024" s="1"/>
    </row>
    <row r="4025" spans="5:5" customFormat="1">
      <c r="E4025" s="1"/>
    </row>
    <row r="4026" spans="5:5" customFormat="1">
      <c r="E4026" s="1"/>
    </row>
    <row r="4027" spans="5:5" customFormat="1">
      <c r="E4027" s="1"/>
    </row>
    <row r="4028" spans="5:5" customFormat="1">
      <c r="E4028" s="1"/>
    </row>
    <row r="4029" spans="5:5" customFormat="1">
      <c r="E4029" s="1"/>
    </row>
    <row r="4030" spans="5:5" customFormat="1">
      <c r="E4030" s="1"/>
    </row>
    <row r="4031" spans="5:5" customFormat="1">
      <c r="E4031" s="1"/>
    </row>
    <row r="4032" spans="5:5" customFormat="1">
      <c r="E4032" s="1"/>
    </row>
    <row r="4033" spans="5:5" customFormat="1">
      <c r="E4033" s="1"/>
    </row>
    <row r="4034" spans="5:5" customFormat="1">
      <c r="E4034" s="1"/>
    </row>
    <row r="4035" spans="5:5" customFormat="1">
      <c r="E4035" s="1"/>
    </row>
    <row r="4036" spans="5:5" customFormat="1">
      <c r="E4036" s="1"/>
    </row>
    <row r="4037" spans="5:5" customFormat="1">
      <c r="E4037" s="1"/>
    </row>
    <row r="4038" spans="5:5" customFormat="1">
      <c r="E4038" s="1"/>
    </row>
    <row r="4039" spans="5:5" customFormat="1">
      <c r="E4039" s="1"/>
    </row>
    <row r="4040" spans="5:5" customFormat="1">
      <c r="E4040" s="1"/>
    </row>
    <row r="4041" spans="5:5" customFormat="1">
      <c r="E4041" s="1"/>
    </row>
    <row r="4042" spans="5:5" customFormat="1">
      <c r="E4042" s="1"/>
    </row>
    <row r="4043" spans="5:5" customFormat="1">
      <c r="E4043" s="1"/>
    </row>
    <row r="4044" spans="5:5" customFormat="1">
      <c r="E4044" s="1"/>
    </row>
    <row r="4045" spans="5:5" customFormat="1">
      <c r="E4045" s="1"/>
    </row>
    <row r="4046" spans="5:5" customFormat="1">
      <c r="E4046" s="1"/>
    </row>
    <row r="4047" spans="5:5" customFormat="1">
      <c r="E4047" s="1"/>
    </row>
    <row r="4048" spans="5:5" customFormat="1">
      <c r="E4048" s="1"/>
    </row>
    <row r="4049" spans="5:5" customFormat="1">
      <c r="E4049" s="1"/>
    </row>
    <row r="4050" spans="5:5" customFormat="1">
      <c r="E4050" s="1"/>
    </row>
    <row r="4051" spans="5:5" customFormat="1">
      <c r="E4051" s="1"/>
    </row>
    <row r="4052" spans="5:5" customFormat="1">
      <c r="E4052" s="1"/>
    </row>
    <row r="4053" spans="5:5" customFormat="1">
      <c r="E4053" s="1"/>
    </row>
    <row r="4054" spans="5:5" customFormat="1">
      <c r="E4054" s="1"/>
    </row>
    <row r="4055" spans="5:5" customFormat="1">
      <c r="E4055" s="1"/>
    </row>
    <row r="4056" spans="5:5" customFormat="1">
      <c r="E4056" s="1"/>
    </row>
    <row r="4057" spans="5:5" customFormat="1">
      <c r="E4057" s="1"/>
    </row>
    <row r="4058" spans="5:5" customFormat="1">
      <c r="E4058" s="1"/>
    </row>
    <row r="4059" spans="5:5" customFormat="1">
      <c r="E4059" s="1"/>
    </row>
    <row r="4060" spans="5:5" customFormat="1">
      <c r="E4060" s="1"/>
    </row>
    <row r="4061" spans="5:5" customFormat="1">
      <c r="E4061" s="1"/>
    </row>
    <row r="4062" spans="5:5" customFormat="1">
      <c r="E4062" s="1"/>
    </row>
    <row r="4063" spans="5:5" customFormat="1">
      <c r="E4063" s="1"/>
    </row>
    <row r="4064" spans="5:5" customFormat="1">
      <c r="E4064" s="1"/>
    </row>
    <row r="4065" spans="5:5" customFormat="1">
      <c r="E4065" s="1"/>
    </row>
    <row r="4066" spans="5:5" customFormat="1">
      <c r="E4066" s="1"/>
    </row>
    <row r="4067" spans="5:5" customFormat="1">
      <c r="E4067" s="1"/>
    </row>
    <row r="4068" spans="5:5" customFormat="1">
      <c r="E4068" s="1"/>
    </row>
    <row r="4069" spans="5:5" customFormat="1">
      <c r="E4069" s="1"/>
    </row>
    <row r="4070" spans="5:5" customFormat="1">
      <c r="E4070" s="1"/>
    </row>
    <row r="4071" spans="5:5" customFormat="1">
      <c r="E4071" s="1"/>
    </row>
    <row r="4072" spans="5:5" customFormat="1">
      <c r="E4072" s="1"/>
    </row>
    <row r="4073" spans="5:5" customFormat="1">
      <c r="E4073" s="1"/>
    </row>
    <row r="4074" spans="5:5" customFormat="1">
      <c r="E4074" s="1"/>
    </row>
    <row r="4075" spans="5:5" customFormat="1">
      <c r="E4075" s="1"/>
    </row>
    <row r="4076" spans="5:5" customFormat="1">
      <c r="E4076" s="1"/>
    </row>
  </sheetData>
  <pageMargins left="0.70866141732283472" right="0.70866141732283472" top="0.74803149606299213" bottom="0.74803149606299213" header="0.31496062992125984" footer="0.31496062992125984"/>
  <pageSetup paperSize="9" scale="47" fitToHeight="0" orientation="landscape" horizontalDpi="200" verticalDpi="200" r:id="rId4"/>
  <headerFooter>
    <oddHeader>&amp;LInventaire Cuisine</oddHeader>
    <oddFooter>&amp;C&amp;P de &amp;N Page(s)</oddFooter>
  </headerFooter>
  <drawing r:id="rId5"/>
  <legacyDrawing r:id="rId6"/>
  <controls>
    <mc:AlternateContent xmlns:mc="http://schemas.openxmlformats.org/markup-compatibility/2006">
      <mc:Choice Requires="x14">
        <control shapeId="2049" r:id="rId7" name="CheckBox1">
          <controlPr defaultSize="0" autoLine="0" r:id="rId8">
            <anchor moveWithCells="1">
              <from>
                <xdr:col>11</xdr:col>
                <xdr:colOff>0</xdr:colOff>
                <xdr:row>102</xdr:row>
                <xdr:rowOff>0</xdr:rowOff>
              </from>
              <to>
                <xdr:col>12</xdr:col>
                <xdr:colOff>847725</xdr:colOff>
                <xdr:row>103</xdr:row>
                <xdr:rowOff>142875</xdr:rowOff>
              </to>
            </anchor>
          </controlPr>
        </control>
      </mc:Choice>
      <mc:Fallback>
        <control shapeId="2049" r:id="rId7" name="CheckBox1"/>
      </mc:Fallback>
    </mc:AlternateContent>
  </controls>
  <extLst>
    <ext xmlns:x14="http://schemas.microsoft.com/office/spreadsheetml/2009/9/main" uri="{A8765BA9-456A-4dab-B4F3-ACF838C121DE}">
      <x14:slicerList>
        <x14:slicer r:id="rId9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87032-9995-41AB-BEAD-C9F84B5868AF}">
  <sheetPr codeName="Feuil7">
    <pageSetUpPr fitToPage="1"/>
  </sheetPr>
  <dimension ref="A1:O3866"/>
  <sheetViews>
    <sheetView showGridLines="0" showRowColHeaders="0" workbookViewId="0">
      <pane ySplit="1" topLeftCell="A2" activePane="bottomLeft" state="frozen"/>
      <selection pane="bottomLeft" activeCell="I22" sqref="I22"/>
    </sheetView>
  </sheetViews>
  <sheetFormatPr baseColWidth="10" defaultColWidth="11.42578125" defaultRowHeight="15"/>
  <cols>
    <col min="1" max="1" width="12" style="11" customWidth="1"/>
    <col min="2" max="2" width="15.28515625" style="11" customWidth="1"/>
    <col min="3" max="3" width="16" style="11" customWidth="1"/>
    <col min="4" max="4" width="8.42578125" style="11" customWidth="1"/>
    <col min="5" max="5" width="56" style="11" customWidth="1"/>
    <col min="6" max="6" width="16.28515625" style="11" customWidth="1"/>
    <col min="7" max="7" width="14.7109375" style="11" customWidth="1"/>
    <col min="8" max="10" width="11.42578125" style="11"/>
    <col min="11" max="11" width="24.85546875" style="11" customWidth="1"/>
    <col min="12" max="14" width="11.42578125" style="11"/>
    <col min="15" max="15" width="16.42578125" style="11" customWidth="1"/>
    <col min="16" max="16384" width="11.42578125" style="11"/>
  </cols>
  <sheetData>
    <row r="1" spans="1:15" ht="23.25">
      <c r="A1" s="33" t="s">
        <v>214</v>
      </c>
      <c r="B1" s="33" t="s">
        <v>215</v>
      </c>
      <c r="C1" s="33" t="s">
        <v>4</v>
      </c>
      <c r="D1" s="33" t="s">
        <v>233</v>
      </c>
      <c r="E1" s="33" t="s">
        <v>180</v>
      </c>
      <c r="F1" s="33" t="s">
        <v>234</v>
      </c>
      <c r="G1" s="33" t="s">
        <v>182</v>
      </c>
      <c r="I1" s="23"/>
      <c r="L1" s="27" t="str">
        <f>COUNTA(G2:G2000) &amp;"  Entrées sur  " &amp; COUNTA(D2:D2000)</f>
        <v>0  Entrées sur  233</v>
      </c>
      <c r="M1" s="28"/>
      <c r="N1" s="105"/>
      <c r="O1" s="106"/>
    </row>
    <row r="2" spans="1:15">
      <c r="A2" s="160" t="s">
        <v>217</v>
      </c>
      <c r="B2" s="160" t="s">
        <v>232</v>
      </c>
      <c r="C2" s="160" t="s">
        <v>16</v>
      </c>
      <c r="D2" s="160">
        <v>2165</v>
      </c>
      <c r="E2" s="160" t="s">
        <v>174</v>
      </c>
      <c r="F2" s="161">
        <v>98.33</v>
      </c>
      <c r="G2" s="135"/>
    </row>
    <row r="3" spans="1:15">
      <c r="A3" s="160" t="s">
        <v>217</v>
      </c>
      <c r="B3" s="160" t="s">
        <v>232</v>
      </c>
      <c r="C3" s="160" t="s">
        <v>16</v>
      </c>
      <c r="D3" s="160">
        <v>2166</v>
      </c>
      <c r="E3" s="160" t="s">
        <v>86</v>
      </c>
      <c r="F3" s="161">
        <v>50.1</v>
      </c>
      <c r="G3" s="135"/>
    </row>
    <row r="4" spans="1:15" ht="15" customHeight="1">
      <c r="A4" s="160" t="s">
        <v>217</v>
      </c>
      <c r="B4" s="160" t="s">
        <v>232</v>
      </c>
      <c r="C4" s="160" t="s">
        <v>16</v>
      </c>
      <c r="D4" s="160">
        <v>2167</v>
      </c>
      <c r="E4" s="160" t="s">
        <v>87</v>
      </c>
      <c r="F4" s="161">
        <v>59.53</v>
      </c>
      <c r="G4" s="135"/>
      <c r="I4" s="138"/>
      <c r="J4" s="139"/>
      <c r="K4" s="139"/>
      <c r="L4" s="139"/>
    </row>
    <row r="5" spans="1:15">
      <c r="A5" s="160" t="s">
        <v>217</v>
      </c>
      <c r="B5" s="160" t="s">
        <v>232</v>
      </c>
      <c r="C5" s="160" t="s">
        <v>16</v>
      </c>
      <c r="D5" s="160">
        <v>2168</v>
      </c>
      <c r="E5" s="160" t="s">
        <v>53</v>
      </c>
      <c r="F5" s="161">
        <v>15.41</v>
      </c>
      <c r="G5" s="135"/>
      <c r="I5" s="140"/>
      <c r="J5" s="137"/>
      <c r="K5" s="137"/>
      <c r="L5" s="137"/>
    </row>
    <row r="6" spans="1:15">
      <c r="A6" s="160" t="s">
        <v>217</v>
      </c>
      <c r="B6" s="160" t="s">
        <v>232</v>
      </c>
      <c r="C6" s="160" t="s">
        <v>16</v>
      </c>
      <c r="D6" s="160">
        <v>2169</v>
      </c>
      <c r="E6" s="160" t="s">
        <v>74</v>
      </c>
      <c r="F6" s="161">
        <v>58.24</v>
      </c>
      <c r="G6" s="135"/>
      <c r="I6" s="137"/>
      <c r="J6" s="137"/>
      <c r="K6" s="137"/>
      <c r="L6" s="137"/>
    </row>
    <row r="7" spans="1:15">
      <c r="A7" s="160" t="s">
        <v>217</v>
      </c>
      <c r="B7" s="160" t="s">
        <v>232</v>
      </c>
      <c r="C7" s="160" t="s">
        <v>16</v>
      </c>
      <c r="D7" s="160">
        <v>2170</v>
      </c>
      <c r="E7" s="160" t="s">
        <v>135</v>
      </c>
      <c r="F7" s="161">
        <v>18.79</v>
      </c>
      <c r="G7" s="135"/>
      <c r="I7" s="137"/>
      <c r="J7" s="137"/>
      <c r="K7" s="137"/>
      <c r="L7" s="137"/>
    </row>
    <row r="8" spans="1:15">
      <c r="A8" s="160" t="s">
        <v>217</v>
      </c>
      <c r="B8" s="160" t="s">
        <v>232</v>
      </c>
      <c r="C8" s="160" t="s">
        <v>16</v>
      </c>
      <c r="D8" s="160">
        <v>2171</v>
      </c>
      <c r="E8" s="160" t="s">
        <v>136</v>
      </c>
      <c r="F8" s="161">
        <v>28.64</v>
      </c>
      <c r="G8" s="135"/>
    </row>
    <row r="9" spans="1:15">
      <c r="A9" s="160" t="s">
        <v>217</v>
      </c>
      <c r="B9" s="160" t="s">
        <v>232</v>
      </c>
      <c r="C9" s="160" t="s">
        <v>16</v>
      </c>
      <c r="D9" s="160">
        <v>2172</v>
      </c>
      <c r="E9" s="160" t="s">
        <v>111</v>
      </c>
      <c r="F9" s="161">
        <v>52.5</v>
      </c>
      <c r="G9" s="135"/>
    </row>
    <row r="10" spans="1:15">
      <c r="A10" s="160" t="s">
        <v>217</v>
      </c>
      <c r="B10" s="160" t="s">
        <v>232</v>
      </c>
      <c r="C10" s="160" t="s">
        <v>16</v>
      </c>
      <c r="D10" s="160">
        <v>2173</v>
      </c>
      <c r="E10" s="160" t="s">
        <v>44</v>
      </c>
      <c r="F10" s="161">
        <v>51.04</v>
      </c>
      <c r="G10" s="135"/>
    </row>
    <row r="11" spans="1:15">
      <c r="A11" s="160" t="s">
        <v>217</v>
      </c>
      <c r="B11" s="160" t="s">
        <v>232</v>
      </c>
      <c r="C11" s="160" t="s">
        <v>16</v>
      </c>
      <c r="D11" s="160">
        <v>2174</v>
      </c>
      <c r="E11" s="160" t="s">
        <v>69</v>
      </c>
      <c r="F11" s="161">
        <v>44.08</v>
      </c>
      <c r="G11" s="135"/>
    </row>
    <row r="12" spans="1:15">
      <c r="A12" s="160" t="s">
        <v>217</v>
      </c>
      <c r="B12" s="160" t="s">
        <v>232</v>
      </c>
      <c r="C12" s="160" t="s">
        <v>16</v>
      </c>
      <c r="D12" s="160">
        <v>2175</v>
      </c>
      <c r="E12" s="160" t="s">
        <v>142</v>
      </c>
      <c r="F12" s="161">
        <v>24.45</v>
      </c>
      <c r="G12" s="135"/>
    </row>
    <row r="13" spans="1:15">
      <c r="A13" s="160" t="s">
        <v>217</v>
      </c>
      <c r="B13" s="160" t="s">
        <v>232</v>
      </c>
      <c r="C13" s="160" t="s">
        <v>16</v>
      </c>
      <c r="D13" s="160">
        <v>2176</v>
      </c>
      <c r="E13" s="160" t="s">
        <v>88</v>
      </c>
      <c r="F13" s="161">
        <v>15.38</v>
      </c>
      <c r="G13" s="135"/>
    </row>
    <row r="14" spans="1:15">
      <c r="A14" s="160" t="s">
        <v>217</v>
      </c>
      <c r="B14" s="160" t="s">
        <v>232</v>
      </c>
      <c r="C14" s="160" t="s">
        <v>16</v>
      </c>
      <c r="D14" s="160">
        <v>2177</v>
      </c>
      <c r="E14" s="160" t="s">
        <v>89</v>
      </c>
      <c r="F14" s="161">
        <v>27.91</v>
      </c>
      <c r="G14" s="135"/>
    </row>
    <row r="15" spans="1:15">
      <c r="A15" s="160" t="s">
        <v>217</v>
      </c>
      <c r="B15" s="160" t="s">
        <v>232</v>
      </c>
      <c r="C15" s="160" t="s">
        <v>16</v>
      </c>
      <c r="D15" s="160">
        <v>2178</v>
      </c>
      <c r="E15" s="160" t="s">
        <v>102</v>
      </c>
      <c r="F15" s="161">
        <v>29.47</v>
      </c>
      <c r="G15" s="135"/>
    </row>
    <row r="16" spans="1:15">
      <c r="A16" s="160" t="s">
        <v>217</v>
      </c>
      <c r="B16" s="160" t="s">
        <v>232</v>
      </c>
      <c r="C16" s="160" t="s">
        <v>16</v>
      </c>
      <c r="D16" s="160">
        <v>2179</v>
      </c>
      <c r="E16" s="160" t="s">
        <v>97</v>
      </c>
      <c r="F16" s="161">
        <v>17.5</v>
      </c>
      <c r="G16" s="135"/>
    </row>
    <row r="17" spans="1:7">
      <c r="A17" s="160" t="s">
        <v>217</v>
      </c>
      <c r="B17" s="160" t="s">
        <v>232</v>
      </c>
      <c r="C17" s="160" t="s">
        <v>16</v>
      </c>
      <c r="D17" s="160">
        <v>2180</v>
      </c>
      <c r="E17" s="160" t="s">
        <v>288</v>
      </c>
      <c r="F17" s="161">
        <v>25</v>
      </c>
      <c r="G17" s="135"/>
    </row>
    <row r="18" spans="1:7">
      <c r="A18" s="160" t="s">
        <v>217</v>
      </c>
      <c r="B18" s="160" t="s">
        <v>232</v>
      </c>
      <c r="C18" s="160" t="s">
        <v>16</v>
      </c>
      <c r="D18" s="160">
        <v>2181</v>
      </c>
      <c r="E18" s="160" t="s">
        <v>96</v>
      </c>
      <c r="F18" s="161">
        <v>174.16</v>
      </c>
      <c r="G18" s="135"/>
    </row>
    <row r="19" spans="1:7">
      <c r="A19" s="160" t="s">
        <v>217</v>
      </c>
      <c r="B19" s="160" t="s">
        <v>232</v>
      </c>
      <c r="C19" s="160" t="s">
        <v>16</v>
      </c>
      <c r="D19" s="160">
        <v>2182</v>
      </c>
      <c r="E19" s="160" t="s">
        <v>172</v>
      </c>
      <c r="F19" s="161">
        <v>31.7</v>
      </c>
      <c r="G19" s="135"/>
    </row>
    <row r="20" spans="1:7">
      <c r="A20" s="160" t="s">
        <v>217</v>
      </c>
      <c r="B20" s="160" t="s">
        <v>232</v>
      </c>
      <c r="C20" s="160" t="s">
        <v>16</v>
      </c>
      <c r="D20" s="160">
        <v>2183</v>
      </c>
      <c r="E20" s="160" t="s">
        <v>289</v>
      </c>
      <c r="F20" s="161">
        <v>32.33</v>
      </c>
      <c r="G20" s="135"/>
    </row>
    <row r="21" spans="1:7">
      <c r="A21" s="160" t="s">
        <v>217</v>
      </c>
      <c r="B21" s="160" t="s">
        <v>232</v>
      </c>
      <c r="C21" s="160" t="s">
        <v>16</v>
      </c>
      <c r="D21" s="160">
        <v>2184</v>
      </c>
      <c r="E21" s="160" t="s">
        <v>101</v>
      </c>
      <c r="F21" s="161">
        <v>39.159999999999997</v>
      </c>
      <c r="G21" s="135"/>
    </row>
    <row r="22" spans="1:7">
      <c r="A22" s="160" t="s">
        <v>217</v>
      </c>
      <c r="B22" s="160" t="s">
        <v>232</v>
      </c>
      <c r="C22" s="160" t="s">
        <v>16</v>
      </c>
      <c r="D22" s="160">
        <v>2185</v>
      </c>
      <c r="E22" s="160" t="s">
        <v>171</v>
      </c>
      <c r="F22" s="161">
        <v>79</v>
      </c>
      <c r="G22" s="135"/>
    </row>
    <row r="23" spans="1:7">
      <c r="A23" s="160" t="s">
        <v>217</v>
      </c>
      <c r="B23" s="160" t="s">
        <v>232</v>
      </c>
      <c r="C23" s="160" t="s">
        <v>16</v>
      </c>
      <c r="D23" s="160">
        <v>2186</v>
      </c>
      <c r="E23" s="160" t="s">
        <v>40</v>
      </c>
      <c r="F23" s="161">
        <v>48.25</v>
      </c>
      <c r="G23" s="135"/>
    </row>
    <row r="24" spans="1:7">
      <c r="A24" s="160" t="s">
        <v>217</v>
      </c>
      <c r="B24" s="160" t="s">
        <v>232</v>
      </c>
      <c r="C24" s="160" t="s">
        <v>16</v>
      </c>
      <c r="D24" s="160">
        <v>2187</v>
      </c>
      <c r="E24" s="160" t="s">
        <v>47</v>
      </c>
      <c r="F24" s="161">
        <v>26.66</v>
      </c>
      <c r="G24" s="135"/>
    </row>
    <row r="25" spans="1:7">
      <c r="A25" s="160" t="s">
        <v>217</v>
      </c>
      <c r="B25" s="160" t="s">
        <v>232</v>
      </c>
      <c r="C25" s="160" t="s">
        <v>16</v>
      </c>
      <c r="D25" s="160">
        <v>2188</v>
      </c>
      <c r="E25" s="160" t="s">
        <v>48</v>
      </c>
      <c r="F25" s="161">
        <v>44.73</v>
      </c>
      <c r="G25" s="135"/>
    </row>
    <row r="26" spans="1:7">
      <c r="A26" s="160" t="s">
        <v>217</v>
      </c>
      <c r="B26" s="160" t="s">
        <v>232</v>
      </c>
      <c r="C26" s="160" t="s">
        <v>16</v>
      </c>
      <c r="D26" s="160">
        <v>2189</v>
      </c>
      <c r="E26" s="160" t="s">
        <v>46</v>
      </c>
      <c r="F26" s="161">
        <v>12.86</v>
      </c>
      <c r="G26" s="135"/>
    </row>
    <row r="27" spans="1:7">
      <c r="A27" s="160" t="s">
        <v>217</v>
      </c>
      <c r="B27" s="160" t="s">
        <v>232</v>
      </c>
      <c r="C27" s="160" t="s">
        <v>16</v>
      </c>
      <c r="D27" s="160">
        <v>2190</v>
      </c>
      <c r="E27" s="160" t="s">
        <v>81</v>
      </c>
      <c r="F27" s="161">
        <v>33.25</v>
      </c>
      <c r="G27" s="135"/>
    </row>
    <row r="28" spans="1:7">
      <c r="A28" s="160" t="s">
        <v>217</v>
      </c>
      <c r="B28" s="160" t="s">
        <v>232</v>
      </c>
      <c r="C28" s="160" t="s">
        <v>16</v>
      </c>
      <c r="D28" s="160">
        <v>2191</v>
      </c>
      <c r="E28" s="160" t="s">
        <v>82</v>
      </c>
      <c r="F28" s="161">
        <v>47.91</v>
      </c>
      <c r="G28" s="135"/>
    </row>
    <row r="29" spans="1:7">
      <c r="A29" s="160" t="s">
        <v>217</v>
      </c>
      <c r="B29" s="160" t="s">
        <v>232</v>
      </c>
      <c r="C29" s="160" t="s">
        <v>16</v>
      </c>
      <c r="D29" s="160">
        <v>2192</v>
      </c>
      <c r="E29" s="160" t="s">
        <v>94</v>
      </c>
      <c r="F29" s="161">
        <v>14</v>
      </c>
      <c r="G29" s="135"/>
    </row>
    <row r="30" spans="1:7">
      <c r="A30" s="160" t="s">
        <v>217</v>
      </c>
      <c r="B30" s="160" t="s">
        <v>232</v>
      </c>
      <c r="C30" s="160" t="s">
        <v>16</v>
      </c>
      <c r="D30" s="160">
        <v>2193</v>
      </c>
      <c r="E30" s="160" t="s">
        <v>95</v>
      </c>
      <c r="F30" s="161">
        <v>29.58</v>
      </c>
      <c r="G30" s="135"/>
    </row>
    <row r="31" spans="1:7">
      <c r="A31" s="160" t="s">
        <v>217</v>
      </c>
      <c r="B31" s="160" t="s">
        <v>232</v>
      </c>
      <c r="C31" s="160" t="s">
        <v>16</v>
      </c>
      <c r="D31" s="160">
        <v>2194</v>
      </c>
      <c r="E31" s="160" t="s">
        <v>173</v>
      </c>
      <c r="F31" s="161">
        <v>72.08</v>
      </c>
      <c r="G31" s="135"/>
    </row>
    <row r="32" spans="1:7">
      <c r="A32" s="160" t="s">
        <v>217</v>
      </c>
      <c r="B32" s="160" t="s">
        <v>232</v>
      </c>
      <c r="C32" s="160" t="s">
        <v>16</v>
      </c>
      <c r="D32" s="160">
        <v>2195</v>
      </c>
      <c r="E32" s="160" t="s">
        <v>54</v>
      </c>
      <c r="F32" s="161">
        <v>40</v>
      </c>
      <c r="G32" s="135"/>
    </row>
    <row r="33" spans="1:7">
      <c r="A33" s="160" t="s">
        <v>217</v>
      </c>
      <c r="B33" s="160" t="s">
        <v>232</v>
      </c>
      <c r="C33" s="160" t="s">
        <v>16</v>
      </c>
      <c r="D33" s="160">
        <v>2196</v>
      </c>
      <c r="E33" s="160" t="s">
        <v>258</v>
      </c>
      <c r="F33" s="161">
        <v>74.78</v>
      </c>
      <c r="G33" s="135"/>
    </row>
    <row r="34" spans="1:7">
      <c r="A34" s="160" t="s">
        <v>217</v>
      </c>
      <c r="B34" s="160" t="s">
        <v>232</v>
      </c>
      <c r="C34" s="160" t="s">
        <v>16</v>
      </c>
      <c r="D34" s="160">
        <v>2197</v>
      </c>
      <c r="E34" s="160" t="s">
        <v>80</v>
      </c>
      <c r="F34" s="161">
        <v>36.25</v>
      </c>
      <c r="G34" s="135"/>
    </row>
    <row r="35" spans="1:7">
      <c r="A35" s="160" t="s">
        <v>217</v>
      </c>
      <c r="B35" s="160" t="s">
        <v>232</v>
      </c>
      <c r="C35" s="160" t="s">
        <v>16</v>
      </c>
      <c r="D35" s="160">
        <v>2198</v>
      </c>
      <c r="E35" s="160" t="s">
        <v>112</v>
      </c>
      <c r="F35" s="161">
        <v>18.96</v>
      </c>
      <c r="G35" s="135"/>
    </row>
    <row r="36" spans="1:7">
      <c r="A36" s="160" t="s">
        <v>217</v>
      </c>
      <c r="B36" s="160" t="s">
        <v>232</v>
      </c>
      <c r="C36" s="160" t="s">
        <v>16</v>
      </c>
      <c r="D36" s="160">
        <v>2199</v>
      </c>
      <c r="E36" s="160" t="s">
        <v>84</v>
      </c>
      <c r="F36" s="161">
        <v>13.5</v>
      </c>
      <c r="G36" s="135"/>
    </row>
    <row r="37" spans="1:7">
      <c r="A37" s="160" t="s">
        <v>217</v>
      </c>
      <c r="B37" s="160" t="s">
        <v>232</v>
      </c>
      <c r="C37" s="160" t="s">
        <v>16</v>
      </c>
      <c r="D37" s="160">
        <v>2200</v>
      </c>
      <c r="E37" s="160" t="s">
        <v>50</v>
      </c>
      <c r="F37" s="161">
        <v>18.75</v>
      </c>
      <c r="G37" s="135"/>
    </row>
    <row r="38" spans="1:7">
      <c r="A38" s="160" t="s">
        <v>217</v>
      </c>
      <c r="B38" s="160" t="s">
        <v>232</v>
      </c>
      <c r="C38" s="160" t="s">
        <v>16</v>
      </c>
      <c r="D38" s="160">
        <v>2201</v>
      </c>
      <c r="E38" s="160" t="s">
        <v>70</v>
      </c>
      <c r="F38" s="161">
        <v>71.010000000000005</v>
      </c>
      <c r="G38" s="135"/>
    </row>
    <row r="39" spans="1:7">
      <c r="A39" s="160" t="s">
        <v>217</v>
      </c>
      <c r="B39" s="160" t="s">
        <v>232</v>
      </c>
      <c r="C39" s="160" t="s">
        <v>16</v>
      </c>
      <c r="D39" s="160">
        <v>2202</v>
      </c>
      <c r="E39" s="160" t="s">
        <v>93</v>
      </c>
      <c r="F39" s="161">
        <v>14.75</v>
      </c>
      <c r="G39" s="135"/>
    </row>
    <row r="40" spans="1:7">
      <c r="A40" s="160" t="s">
        <v>217</v>
      </c>
      <c r="B40" s="160" t="s">
        <v>232</v>
      </c>
      <c r="C40" s="160" t="s">
        <v>213</v>
      </c>
      <c r="D40" s="160">
        <v>2345</v>
      </c>
      <c r="E40" s="160" t="s">
        <v>247</v>
      </c>
      <c r="F40" s="161">
        <v>21.84</v>
      </c>
      <c r="G40" s="135"/>
    </row>
    <row r="41" spans="1:7">
      <c r="A41" s="160" t="s">
        <v>217</v>
      </c>
      <c r="B41" s="160" t="s">
        <v>232</v>
      </c>
      <c r="C41" s="160" t="s">
        <v>213</v>
      </c>
      <c r="D41" s="160">
        <v>2346</v>
      </c>
      <c r="E41" s="160" t="s">
        <v>259</v>
      </c>
      <c r="F41" s="161">
        <v>32.33</v>
      </c>
      <c r="G41" s="135"/>
    </row>
    <row r="42" spans="1:7">
      <c r="A42" s="160" t="s">
        <v>217</v>
      </c>
      <c r="B42" s="160" t="s">
        <v>232</v>
      </c>
      <c r="C42" s="160" t="s">
        <v>213</v>
      </c>
      <c r="D42" s="160">
        <v>2369</v>
      </c>
      <c r="E42" s="160" t="s">
        <v>324</v>
      </c>
      <c r="F42" s="161">
        <v>9.3000000000000007</v>
      </c>
      <c r="G42" s="135"/>
    </row>
    <row r="43" spans="1:7">
      <c r="A43" s="160" t="s">
        <v>218</v>
      </c>
      <c r="B43" s="160" t="s">
        <v>232</v>
      </c>
      <c r="C43" s="160" t="s">
        <v>16</v>
      </c>
      <c r="D43" s="160">
        <v>2203</v>
      </c>
      <c r="E43" s="160" t="s">
        <v>164</v>
      </c>
      <c r="F43" s="161">
        <v>16.46</v>
      </c>
      <c r="G43" s="135"/>
    </row>
    <row r="44" spans="1:7">
      <c r="A44" s="160" t="s">
        <v>218</v>
      </c>
      <c r="B44" s="160" t="s">
        <v>232</v>
      </c>
      <c r="C44" s="160" t="s">
        <v>16</v>
      </c>
      <c r="D44" s="160">
        <v>2204</v>
      </c>
      <c r="E44" s="160" t="s">
        <v>126</v>
      </c>
      <c r="F44" s="161">
        <v>50.29</v>
      </c>
      <c r="G44" s="135"/>
    </row>
    <row r="45" spans="1:7">
      <c r="A45" s="160" t="s">
        <v>218</v>
      </c>
      <c r="B45" s="160" t="s">
        <v>232</v>
      </c>
      <c r="C45" s="160" t="s">
        <v>16</v>
      </c>
      <c r="D45" s="160">
        <v>2205</v>
      </c>
      <c r="E45" s="160" t="s">
        <v>125</v>
      </c>
      <c r="F45" s="161">
        <v>58.79</v>
      </c>
      <c r="G45" s="135"/>
    </row>
    <row r="46" spans="1:7">
      <c r="A46" s="160" t="s">
        <v>218</v>
      </c>
      <c r="B46" s="160" t="s">
        <v>232</v>
      </c>
      <c r="C46" s="160" t="s">
        <v>16</v>
      </c>
      <c r="D46" s="160">
        <v>2206</v>
      </c>
      <c r="E46" s="160" t="s">
        <v>110</v>
      </c>
      <c r="F46" s="161">
        <v>58.79</v>
      </c>
      <c r="G46" s="135"/>
    </row>
    <row r="47" spans="1:7">
      <c r="A47" s="160" t="s">
        <v>218</v>
      </c>
      <c r="B47" s="160" t="s">
        <v>232</v>
      </c>
      <c r="C47" s="160" t="s">
        <v>16</v>
      </c>
      <c r="D47" s="160">
        <v>2207</v>
      </c>
      <c r="E47" s="160" t="s">
        <v>58</v>
      </c>
      <c r="F47" s="161">
        <v>21.92</v>
      </c>
      <c r="G47" s="135"/>
    </row>
    <row r="48" spans="1:7">
      <c r="A48" s="160" t="s">
        <v>218</v>
      </c>
      <c r="B48" s="160" t="s">
        <v>232</v>
      </c>
      <c r="C48" s="160" t="s">
        <v>16</v>
      </c>
      <c r="D48" s="160">
        <v>2208</v>
      </c>
      <c r="E48" s="160" t="s">
        <v>85</v>
      </c>
      <c r="F48" s="161">
        <v>29.08</v>
      </c>
      <c r="G48" s="135"/>
    </row>
    <row r="49" spans="1:7">
      <c r="A49" s="160" t="s">
        <v>218</v>
      </c>
      <c r="B49" s="160" t="s">
        <v>232</v>
      </c>
      <c r="C49" s="160" t="s">
        <v>16</v>
      </c>
      <c r="D49" s="160">
        <v>2209</v>
      </c>
      <c r="E49" s="160" t="s">
        <v>90</v>
      </c>
      <c r="F49" s="161">
        <v>34.15</v>
      </c>
      <c r="G49" s="135"/>
    </row>
    <row r="50" spans="1:7">
      <c r="A50" s="160" t="s">
        <v>218</v>
      </c>
      <c r="B50" s="160" t="s">
        <v>232</v>
      </c>
      <c r="C50" s="160" t="s">
        <v>16</v>
      </c>
      <c r="D50" s="160">
        <v>2210</v>
      </c>
      <c r="E50" s="160" t="s">
        <v>64</v>
      </c>
      <c r="F50" s="161">
        <v>65.75</v>
      </c>
      <c r="G50" s="135"/>
    </row>
    <row r="51" spans="1:7">
      <c r="A51" s="160" t="s">
        <v>218</v>
      </c>
      <c r="B51" s="160" t="s">
        <v>232</v>
      </c>
      <c r="C51" s="160" t="s">
        <v>16</v>
      </c>
      <c r="D51" s="160">
        <v>2211</v>
      </c>
      <c r="E51" s="160" t="s">
        <v>117</v>
      </c>
      <c r="F51" s="161">
        <v>21.99</v>
      </c>
      <c r="G51" s="135"/>
    </row>
    <row r="52" spans="1:7">
      <c r="A52" s="160" t="s">
        <v>218</v>
      </c>
      <c r="B52" s="160" t="s">
        <v>232</v>
      </c>
      <c r="C52" s="160" t="s">
        <v>16</v>
      </c>
      <c r="D52" s="160">
        <v>2212</v>
      </c>
      <c r="E52" s="160" t="s">
        <v>116</v>
      </c>
      <c r="F52" s="161">
        <v>23.65</v>
      </c>
      <c r="G52" s="135"/>
    </row>
    <row r="53" spans="1:7">
      <c r="A53" s="160" t="s">
        <v>218</v>
      </c>
      <c r="B53" s="160" t="s">
        <v>232</v>
      </c>
      <c r="C53" s="160" t="s">
        <v>16</v>
      </c>
      <c r="D53" s="160">
        <v>2213</v>
      </c>
      <c r="E53" s="160" t="s">
        <v>168</v>
      </c>
      <c r="F53" s="161">
        <v>14.28</v>
      </c>
      <c r="G53" s="135"/>
    </row>
    <row r="54" spans="1:7">
      <c r="A54" s="160" t="s">
        <v>218</v>
      </c>
      <c r="B54" s="160" t="s">
        <v>232</v>
      </c>
      <c r="C54" s="160" t="s">
        <v>16</v>
      </c>
      <c r="D54" s="160">
        <v>2214</v>
      </c>
      <c r="E54" s="160" t="s">
        <v>169</v>
      </c>
      <c r="F54" s="161">
        <v>34.15</v>
      </c>
      <c r="G54" s="135"/>
    </row>
    <row r="55" spans="1:7">
      <c r="A55" s="160" t="s">
        <v>218</v>
      </c>
      <c r="B55" s="160" t="s">
        <v>232</v>
      </c>
      <c r="C55" s="160" t="s">
        <v>16</v>
      </c>
      <c r="D55" s="160">
        <v>2215</v>
      </c>
      <c r="E55" s="160" t="s">
        <v>170</v>
      </c>
      <c r="F55" s="161">
        <v>37.42</v>
      </c>
      <c r="G55" s="135"/>
    </row>
    <row r="56" spans="1:7">
      <c r="A56" s="160" t="s">
        <v>218</v>
      </c>
      <c r="B56" s="160" t="s">
        <v>232</v>
      </c>
      <c r="C56" s="160" t="s">
        <v>213</v>
      </c>
      <c r="D56" s="160">
        <v>2364</v>
      </c>
      <c r="E56" s="160" t="s">
        <v>296</v>
      </c>
      <c r="F56" s="161">
        <v>21.68</v>
      </c>
      <c r="G56" s="135"/>
    </row>
    <row r="57" spans="1:7">
      <c r="A57" s="160" t="s">
        <v>219</v>
      </c>
      <c r="B57" s="160" t="s">
        <v>232</v>
      </c>
      <c r="C57" s="160" t="s">
        <v>16</v>
      </c>
      <c r="D57" s="160">
        <v>2216</v>
      </c>
      <c r="E57" s="160" t="s">
        <v>253</v>
      </c>
      <c r="F57" s="161">
        <v>5.0599999999999996</v>
      </c>
      <c r="G57" s="135"/>
    </row>
    <row r="58" spans="1:7">
      <c r="A58" s="160" t="s">
        <v>219</v>
      </c>
      <c r="B58" s="160" t="s">
        <v>232</v>
      </c>
      <c r="C58" s="160" t="s">
        <v>16</v>
      </c>
      <c r="D58" s="160">
        <v>2217</v>
      </c>
      <c r="E58" s="160" t="s">
        <v>65</v>
      </c>
      <c r="F58" s="161">
        <v>5.18</v>
      </c>
      <c r="G58" s="135"/>
    </row>
    <row r="59" spans="1:7">
      <c r="A59" s="160" t="s">
        <v>219</v>
      </c>
      <c r="B59" s="160" t="s">
        <v>232</v>
      </c>
      <c r="C59" s="160" t="s">
        <v>16</v>
      </c>
      <c r="D59" s="160">
        <v>2218</v>
      </c>
      <c r="E59" s="160" t="s">
        <v>254</v>
      </c>
      <c r="F59" s="161">
        <v>6.16</v>
      </c>
      <c r="G59" s="135"/>
    </row>
    <row r="60" spans="1:7">
      <c r="A60" s="160" t="s">
        <v>219</v>
      </c>
      <c r="B60" s="160" t="s">
        <v>232</v>
      </c>
      <c r="C60" s="160" t="s">
        <v>16</v>
      </c>
      <c r="D60" s="160">
        <v>2219</v>
      </c>
      <c r="E60" s="160" t="s">
        <v>67</v>
      </c>
      <c r="F60" s="161">
        <v>6.07</v>
      </c>
      <c r="G60" s="135"/>
    </row>
    <row r="61" spans="1:7">
      <c r="A61" s="160" t="s">
        <v>219</v>
      </c>
      <c r="B61" s="160" t="s">
        <v>232</v>
      </c>
      <c r="C61" s="160" t="s">
        <v>16</v>
      </c>
      <c r="D61" s="160">
        <v>2220</v>
      </c>
      <c r="E61" s="160" t="s">
        <v>66</v>
      </c>
      <c r="F61" s="161">
        <v>6.12</v>
      </c>
      <c r="G61" s="135"/>
    </row>
    <row r="62" spans="1:7">
      <c r="A62" s="160" t="s">
        <v>219</v>
      </c>
      <c r="B62" s="160" t="s">
        <v>232</v>
      </c>
      <c r="C62" s="160" t="s">
        <v>16</v>
      </c>
      <c r="D62" s="160">
        <v>2221</v>
      </c>
      <c r="E62" s="160" t="s">
        <v>75</v>
      </c>
      <c r="F62" s="161">
        <v>9.09</v>
      </c>
      <c r="G62" s="135"/>
    </row>
    <row r="63" spans="1:7">
      <c r="A63" s="160" t="s">
        <v>219</v>
      </c>
      <c r="B63" s="160" t="s">
        <v>232</v>
      </c>
      <c r="C63" s="160" t="s">
        <v>16</v>
      </c>
      <c r="D63" s="160">
        <v>2222</v>
      </c>
      <c r="E63" s="160" t="s">
        <v>114</v>
      </c>
      <c r="F63" s="161">
        <v>30.52</v>
      </c>
      <c r="G63" s="135"/>
    </row>
    <row r="64" spans="1:7">
      <c r="A64" s="160" t="s">
        <v>219</v>
      </c>
      <c r="B64" s="160" t="s">
        <v>232</v>
      </c>
      <c r="C64" s="160" t="s">
        <v>16</v>
      </c>
      <c r="D64" s="160">
        <v>2223</v>
      </c>
      <c r="E64" s="160" t="s">
        <v>250</v>
      </c>
      <c r="F64" s="161">
        <v>21.56</v>
      </c>
      <c r="G64" s="135"/>
    </row>
    <row r="65" spans="1:7">
      <c r="A65" s="160" t="s">
        <v>219</v>
      </c>
      <c r="B65" s="160" t="s">
        <v>232</v>
      </c>
      <c r="C65" s="160" t="s">
        <v>16</v>
      </c>
      <c r="D65" s="160">
        <v>2224</v>
      </c>
      <c r="E65" s="160" t="s">
        <v>61</v>
      </c>
      <c r="F65" s="161">
        <v>27.06</v>
      </c>
      <c r="G65" s="135"/>
    </row>
    <row r="66" spans="1:7">
      <c r="A66" s="160" t="s">
        <v>219</v>
      </c>
      <c r="B66" s="160" t="s">
        <v>232</v>
      </c>
      <c r="C66" s="160" t="s">
        <v>16</v>
      </c>
      <c r="D66" s="160">
        <v>2225</v>
      </c>
      <c r="E66" s="160" t="s">
        <v>62</v>
      </c>
      <c r="F66" s="161">
        <v>51</v>
      </c>
      <c r="G66" s="135"/>
    </row>
    <row r="67" spans="1:7">
      <c r="A67" s="160" t="s">
        <v>219</v>
      </c>
      <c r="B67" s="160" t="s">
        <v>232</v>
      </c>
      <c r="C67" s="160" t="s">
        <v>16</v>
      </c>
      <c r="D67" s="160">
        <v>2226</v>
      </c>
      <c r="E67" s="160" t="s">
        <v>60</v>
      </c>
      <c r="F67" s="161">
        <v>123.61</v>
      </c>
      <c r="G67" s="135"/>
    </row>
    <row r="68" spans="1:7">
      <c r="A68" s="160" t="s">
        <v>219</v>
      </c>
      <c r="B68" s="160" t="s">
        <v>232</v>
      </c>
      <c r="C68" s="160" t="s">
        <v>16</v>
      </c>
      <c r="D68" s="160">
        <v>2227</v>
      </c>
      <c r="E68" s="160" t="s">
        <v>59</v>
      </c>
      <c r="F68" s="161">
        <v>33.24</v>
      </c>
      <c r="G68" s="135"/>
    </row>
    <row r="69" spans="1:7">
      <c r="A69" s="160" t="s">
        <v>219</v>
      </c>
      <c r="B69" s="160" t="s">
        <v>232</v>
      </c>
      <c r="C69" s="160" t="s">
        <v>16</v>
      </c>
      <c r="D69" s="160">
        <v>2229</v>
      </c>
      <c r="E69" s="160" t="s">
        <v>51</v>
      </c>
      <c r="F69" s="161">
        <v>72.040000000000006</v>
      </c>
      <c r="G69" s="135"/>
    </row>
    <row r="70" spans="1:7">
      <c r="A70" s="160" t="s">
        <v>219</v>
      </c>
      <c r="B70" s="160" t="s">
        <v>232</v>
      </c>
      <c r="C70" s="160" t="s">
        <v>16</v>
      </c>
      <c r="D70" s="160">
        <v>2230</v>
      </c>
      <c r="E70" s="160" t="s">
        <v>41</v>
      </c>
      <c r="F70" s="161">
        <v>35.020000000000003</v>
      </c>
      <c r="G70" s="135"/>
    </row>
    <row r="71" spans="1:7">
      <c r="A71" s="160" t="s">
        <v>220</v>
      </c>
      <c r="B71" s="160" t="s">
        <v>232</v>
      </c>
      <c r="C71" s="160" t="s">
        <v>16</v>
      </c>
      <c r="D71" s="160">
        <v>2233</v>
      </c>
      <c r="E71" s="160" t="s">
        <v>37</v>
      </c>
      <c r="F71" s="161">
        <v>17.41</v>
      </c>
      <c r="G71" s="135"/>
    </row>
    <row r="72" spans="1:7">
      <c r="A72" s="160" t="s">
        <v>220</v>
      </c>
      <c r="B72" s="160" t="s">
        <v>232</v>
      </c>
      <c r="C72" s="160" t="s">
        <v>16</v>
      </c>
      <c r="D72" s="160">
        <v>2234</v>
      </c>
      <c r="E72" s="160" t="s">
        <v>43</v>
      </c>
      <c r="F72" s="161">
        <v>16.170000000000002</v>
      </c>
      <c r="G72" s="135"/>
    </row>
    <row r="73" spans="1:7">
      <c r="A73" s="160" t="s">
        <v>220</v>
      </c>
      <c r="B73" s="160" t="s">
        <v>232</v>
      </c>
      <c r="C73" s="160" t="s">
        <v>16</v>
      </c>
      <c r="D73" s="160">
        <v>2235</v>
      </c>
      <c r="E73" s="160" t="s">
        <v>106</v>
      </c>
      <c r="F73" s="161">
        <v>10.83</v>
      </c>
      <c r="G73" s="135"/>
    </row>
    <row r="74" spans="1:7">
      <c r="A74" s="160" t="s">
        <v>220</v>
      </c>
      <c r="B74" s="160" t="s">
        <v>232</v>
      </c>
      <c r="C74" s="160" t="s">
        <v>16</v>
      </c>
      <c r="D74" s="160">
        <v>2236</v>
      </c>
      <c r="E74" s="160" t="s">
        <v>63</v>
      </c>
      <c r="F74" s="161">
        <v>16.95</v>
      </c>
      <c r="G74" s="135"/>
    </row>
    <row r="75" spans="1:7">
      <c r="A75" s="160" t="s">
        <v>220</v>
      </c>
      <c r="B75" s="160" t="s">
        <v>232</v>
      </c>
      <c r="C75" s="160" t="s">
        <v>16</v>
      </c>
      <c r="D75" s="160">
        <v>2237</v>
      </c>
      <c r="E75" s="160" t="s">
        <v>68</v>
      </c>
      <c r="F75" s="161">
        <v>11.51</v>
      </c>
      <c r="G75" s="135"/>
    </row>
    <row r="76" spans="1:7">
      <c r="A76" s="160" t="s">
        <v>220</v>
      </c>
      <c r="B76" s="160" t="s">
        <v>232</v>
      </c>
      <c r="C76" s="160" t="s">
        <v>16</v>
      </c>
      <c r="D76" s="160">
        <v>2238</v>
      </c>
      <c r="E76" s="160" t="s">
        <v>78</v>
      </c>
      <c r="F76" s="161">
        <v>15.4</v>
      </c>
      <c r="G76" s="135"/>
    </row>
    <row r="77" spans="1:7">
      <c r="A77" s="160" t="s">
        <v>220</v>
      </c>
      <c r="B77" s="160" t="s">
        <v>232</v>
      </c>
      <c r="C77" s="160" t="s">
        <v>16</v>
      </c>
      <c r="D77" s="160">
        <v>2239</v>
      </c>
      <c r="E77" s="160" t="s">
        <v>79</v>
      </c>
      <c r="F77" s="161">
        <v>18.53</v>
      </c>
      <c r="G77" s="135"/>
    </row>
    <row r="78" spans="1:7">
      <c r="A78" s="160" t="s">
        <v>220</v>
      </c>
      <c r="B78" s="160" t="s">
        <v>232</v>
      </c>
      <c r="C78" s="160" t="s">
        <v>16</v>
      </c>
      <c r="D78" s="160">
        <v>2240</v>
      </c>
      <c r="E78" s="160" t="s">
        <v>38</v>
      </c>
      <c r="F78" s="161">
        <v>16.2</v>
      </c>
      <c r="G78" s="135"/>
    </row>
    <row r="79" spans="1:7">
      <c r="A79" s="160" t="s">
        <v>220</v>
      </c>
      <c r="B79" s="160" t="s">
        <v>232</v>
      </c>
      <c r="C79" s="160" t="s">
        <v>16</v>
      </c>
      <c r="D79" s="160">
        <v>2241</v>
      </c>
      <c r="E79" s="160" t="s">
        <v>144</v>
      </c>
      <c r="F79" s="161">
        <v>11.72</v>
      </c>
      <c r="G79" s="135"/>
    </row>
    <row r="80" spans="1:7">
      <c r="A80" s="160" t="s">
        <v>220</v>
      </c>
      <c r="B80" s="160" t="s">
        <v>232</v>
      </c>
      <c r="C80" s="160" t="s">
        <v>16</v>
      </c>
      <c r="D80" s="160">
        <v>2242</v>
      </c>
      <c r="E80" s="160" t="s">
        <v>83</v>
      </c>
      <c r="F80" s="161">
        <v>18.62</v>
      </c>
      <c r="G80" s="135"/>
    </row>
    <row r="81" spans="1:7">
      <c r="A81" s="160" t="s">
        <v>220</v>
      </c>
      <c r="B81" s="160" t="s">
        <v>232</v>
      </c>
      <c r="C81" s="160" t="s">
        <v>16</v>
      </c>
      <c r="D81" s="160">
        <v>2243</v>
      </c>
      <c r="E81" s="160" t="s">
        <v>145</v>
      </c>
      <c r="F81" s="161">
        <v>35.119999999999997</v>
      </c>
      <c r="G81" s="135"/>
    </row>
    <row r="82" spans="1:7">
      <c r="A82" s="160" t="s">
        <v>220</v>
      </c>
      <c r="B82" s="160" t="s">
        <v>232</v>
      </c>
      <c r="C82" s="160" t="s">
        <v>16</v>
      </c>
      <c r="D82" s="160">
        <v>2244</v>
      </c>
      <c r="E82" s="160" t="s">
        <v>163</v>
      </c>
      <c r="F82" s="161">
        <v>12.91</v>
      </c>
      <c r="G82" s="135"/>
    </row>
    <row r="83" spans="1:7">
      <c r="A83" s="160" t="s">
        <v>220</v>
      </c>
      <c r="B83" s="160" t="s">
        <v>232</v>
      </c>
      <c r="C83" s="160" t="s">
        <v>16</v>
      </c>
      <c r="D83" s="160">
        <v>2245</v>
      </c>
      <c r="E83" s="160" t="s">
        <v>105</v>
      </c>
      <c r="F83" s="161">
        <v>23.25</v>
      </c>
      <c r="G83" s="135"/>
    </row>
    <row r="84" spans="1:7">
      <c r="A84" s="160" t="s">
        <v>220</v>
      </c>
      <c r="B84" s="160" t="s">
        <v>232</v>
      </c>
      <c r="C84" s="160" t="s">
        <v>16</v>
      </c>
      <c r="D84" s="160">
        <v>2246</v>
      </c>
      <c r="E84" s="160" t="s">
        <v>109</v>
      </c>
      <c r="F84" s="161">
        <v>21.5</v>
      </c>
      <c r="G84" s="135"/>
    </row>
    <row r="85" spans="1:7">
      <c r="A85" s="160" t="s">
        <v>220</v>
      </c>
      <c r="B85" s="160" t="s">
        <v>232</v>
      </c>
      <c r="C85" s="160" t="s">
        <v>16</v>
      </c>
      <c r="D85" s="160">
        <v>2247</v>
      </c>
      <c r="E85" s="160" t="s">
        <v>39</v>
      </c>
      <c r="F85" s="161">
        <v>8.41</v>
      </c>
      <c r="G85" s="135"/>
    </row>
    <row r="86" spans="1:7">
      <c r="A86" s="160" t="s">
        <v>220</v>
      </c>
      <c r="B86" s="160" t="s">
        <v>232</v>
      </c>
      <c r="C86" s="160" t="s">
        <v>16</v>
      </c>
      <c r="D86" s="160">
        <v>2248</v>
      </c>
      <c r="E86" s="160" t="s">
        <v>103</v>
      </c>
      <c r="F86" s="161">
        <v>15.89</v>
      </c>
      <c r="G86" s="135"/>
    </row>
    <row r="87" spans="1:7">
      <c r="A87" s="160" t="s">
        <v>220</v>
      </c>
      <c r="B87" s="160" t="s">
        <v>232</v>
      </c>
      <c r="C87" s="160" t="s">
        <v>16</v>
      </c>
      <c r="D87" s="160">
        <v>2249</v>
      </c>
      <c r="E87" s="160" t="s">
        <v>137</v>
      </c>
      <c r="F87" s="161">
        <v>7.5</v>
      </c>
      <c r="G87" s="135"/>
    </row>
    <row r="88" spans="1:7">
      <c r="A88" s="160" t="s">
        <v>220</v>
      </c>
      <c r="B88" s="160" t="s">
        <v>232</v>
      </c>
      <c r="C88" s="160" t="s">
        <v>16</v>
      </c>
      <c r="D88" s="160">
        <v>2250</v>
      </c>
      <c r="E88" s="160" t="s">
        <v>99</v>
      </c>
      <c r="F88" s="161">
        <v>11.05</v>
      </c>
      <c r="G88" s="135"/>
    </row>
    <row r="89" spans="1:7">
      <c r="A89" s="160" t="s">
        <v>220</v>
      </c>
      <c r="B89" s="160" t="s">
        <v>232</v>
      </c>
      <c r="C89" s="160" t="s">
        <v>16</v>
      </c>
      <c r="D89" s="160">
        <v>2251</v>
      </c>
      <c r="E89" s="160" t="s">
        <v>100</v>
      </c>
      <c r="F89" s="161">
        <v>11.05</v>
      </c>
      <c r="G89" s="135"/>
    </row>
    <row r="90" spans="1:7">
      <c r="A90" s="160" t="s">
        <v>220</v>
      </c>
      <c r="B90" s="160" t="s">
        <v>232</v>
      </c>
      <c r="C90" s="160" t="s">
        <v>16</v>
      </c>
      <c r="D90" s="160">
        <v>2252</v>
      </c>
      <c r="E90" s="160" t="s">
        <v>98</v>
      </c>
      <c r="F90" s="161">
        <v>22.71</v>
      </c>
      <c r="G90" s="135"/>
    </row>
    <row r="91" spans="1:7">
      <c r="A91" s="160" t="s">
        <v>220</v>
      </c>
      <c r="B91" s="160" t="s">
        <v>232</v>
      </c>
      <c r="C91" s="160" t="s">
        <v>16</v>
      </c>
      <c r="D91" s="160">
        <v>2254</v>
      </c>
      <c r="E91" s="160" t="s">
        <v>244</v>
      </c>
      <c r="F91" s="161">
        <v>15.17</v>
      </c>
      <c r="G91" s="135"/>
    </row>
    <row r="92" spans="1:7">
      <c r="A92" s="160" t="s">
        <v>220</v>
      </c>
      <c r="B92" s="160" t="s">
        <v>232</v>
      </c>
      <c r="C92" s="160" t="s">
        <v>16</v>
      </c>
      <c r="D92" s="160">
        <v>2255</v>
      </c>
      <c r="E92" s="160" t="s">
        <v>52</v>
      </c>
      <c r="F92" s="161">
        <v>12.73</v>
      </c>
      <c r="G92" s="135"/>
    </row>
    <row r="93" spans="1:7">
      <c r="A93" s="160" t="s">
        <v>220</v>
      </c>
      <c r="B93" s="160" t="s">
        <v>232</v>
      </c>
      <c r="C93" s="160" t="s">
        <v>16</v>
      </c>
      <c r="D93" s="160">
        <v>2256</v>
      </c>
      <c r="E93" s="160" t="s">
        <v>139</v>
      </c>
      <c r="F93" s="161">
        <v>16.93</v>
      </c>
      <c r="G93" s="135"/>
    </row>
    <row r="94" spans="1:7">
      <c r="A94" s="160" t="s">
        <v>220</v>
      </c>
      <c r="B94" s="160" t="s">
        <v>232</v>
      </c>
      <c r="C94" s="160" t="s">
        <v>16</v>
      </c>
      <c r="D94" s="160">
        <v>2257</v>
      </c>
      <c r="E94" s="160" t="s">
        <v>141</v>
      </c>
      <c r="F94" s="161">
        <v>16.93</v>
      </c>
      <c r="G94" s="135"/>
    </row>
    <row r="95" spans="1:7">
      <c r="A95" s="160" t="s">
        <v>220</v>
      </c>
      <c r="B95" s="160" t="s">
        <v>232</v>
      </c>
      <c r="C95" s="160" t="s">
        <v>16</v>
      </c>
      <c r="D95" s="160">
        <v>2258</v>
      </c>
      <c r="E95" s="160" t="s">
        <v>140</v>
      </c>
      <c r="F95" s="161">
        <v>16.93</v>
      </c>
      <c r="G95" s="135"/>
    </row>
    <row r="96" spans="1:7">
      <c r="A96" s="160" t="s">
        <v>220</v>
      </c>
      <c r="B96" s="160" t="s">
        <v>232</v>
      </c>
      <c r="C96" s="160" t="s">
        <v>16</v>
      </c>
      <c r="D96" s="160">
        <v>2259</v>
      </c>
      <c r="E96" s="160" t="s">
        <v>113</v>
      </c>
      <c r="F96" s="161">
        <v>13.26</v>
      </c>
      <c r="G96" s="135"/>
    </row>
    <row r="97" spans="1:7">
      <c r="A97" s="160" t="s">
        <v>220</v>
      </c>
      <c r="B97" s="160" t="s">
        <v>232</v>
      </c>
      <c r="C97" s="160" t="s">
        <v>16</v>
      </c>
      <c r="D97" s="160">
        <v>2260</v>
      </c>
      <c r="E97" s="160" t="s">
        <v>107</v>
      </c>
      <c r="F97" s="161">
        <v>10.45</v>
      </c>
      <c r="G97" s="135"/>
    </row>
    <row r="98" spans="1:7">
      <c r="A98" s="160" t="s">
        <v>220</v>
      </c>
      <c r="B98" s="160" t="s">
        <v>232</v>
      </c>
      <c r="C98" s="160" t="s">
        <v>16</v>
      </c>
      <c r="D98" s="160">
        <v>2261</v>
      </c>
      <c r="E98" s="160" t="s">
        <v>108</v>
      </c>
      <c r="F98" s="161">
        <v>9.5299999999999994</v>
      </c>
      <c r="G98" s="135"/>
    </row>
    <row r="99" spans="1:7">
      <c r="A99" s="160" t="s">
        <v>220</v>
      </c>
      <c r="B99" s="160" t="s">
        <v>232</v>
      </c>
      <c r="C99" s="160" t="s">
        <v>16</v>
      </c>
      <c r="D99" s="160">
        <v>2262</v>
      </c>
      <c r="E99" s="160" t="s">
        <v>143</v>
      </c>
      <c r="F99" s="161">
        <v>16.239999999999998</v>
      </c>
      <c r="G99" s="135"/>
    </row>
    <row r="100" spans="1:7">
      <c r="A100" s="160" t="s">
        <v>220</v>
      </c>
      <c r="B100" s="160" t="s">
        <v>232</v>
      </c>
      <c r="C100" s="160" t="s">
        <v>16</v>
      </c>
      <c r="D100" s="160">
        <v>2263</v>
      </c>
      <c r="E100" s="160" t="s">
        <v>245</v>
      </c>
      <c r="F100" s="161">
        <v>38.549999999999997</v>
      </c>
      <c r="G100" s="135"/>
    </row>
    <row r="101" spans="1:7">
      <c r="A101" s="160" t="s">
        <v>220</v>
      </c>
      <c r="B101" s="160" t="s">
        <v>232</v>
      </c>
      <c r="C101" s="160" t="s">
        <v>213</v>
      </c>
      <c r="D101" s="160">
        <v>2365</v>
      </c>
      <c r="E101" s="160" t="s">
        <v>297</v>
      </c>
      <c r="F101" s="161">
        <v>11.4</v>
      </c>
      <c r="G101" s="135"/>
    </row>
    <row r="102" spans="1:7">
      <c r="A102" s="160" t="s">
        <v>220</v>
      </c>
      <c r="B102" s="160" t="s">
        <v>232</v>
      </c>
      <c r="C102" s="160" t="s">
        <v>213</v>
      </c>
      <c r="D102" s="160">
        <v>2366</v>
      </c>
      <c r="E102" s="160" t="s">
        <v>298</v>
      </c>
      <c r="F102" s="161">
        <v>16.079999999999998</v>
      </c>
      <c r="G102" s="135"/>
    </row>
    <row r="103" spans="1:7">
      <c r="A103" s="160" t="s">
        <v>220</v>
      </c>
      <c r="B103" s="160" t="s">
        <v>232</v>
      </c>
      <c r="C103" s="160" t="s">
        <v>213</v>
      </c>
      <c r="D103" s="160">
        <v>2370</v>
      </c>
      <c r="E103" s="160" t="s">
        <v>325</v>
      </c>
      <c r="F103" s="161">
        <v>15.6</v>
      </c>
      <c r="G103" s="135"/>
    </row>
    <row r="104" spans="1:7">
      <c r="A104" s="160" t="s">
        <v>220</v>
      </c>
      <c r="B104" s="160" t="s">
        <v>232</v>
      </c>
      <c r="C104" s="160" t="s">
        <v>213</v>
      </c>
      <c r="D104" s="160">
        <v>2371</v>
      </c>
      <c r="E104" s="160" t="s">
        <v>326</v>
      </c>
      <c r="F104" s="161">
        <v>15.6</v>
      </c>
      <c r="G104" s="135"/>
    </row>
    <row r="105" spans="1:7">
      <c r="A105" s="160" t="s">
        <v>221</v>
      </c>
      <c r="B105" s="160" t="s">
        <v>232</v>
      </c>
      <c r="C105" s="160" t="s">
        <v>16</v>
      </c>
      <c r="D105" s="160">
        <v>2264</v>
      </c>
      <c r="E105" s="160" t="s">
        <v>246</v>
      </c>
      <c r="F105" s="161">
        <v>82.48</v>
      </c>
      <c r="G105" s="135"/>
    </row>
    <row r="106" spans="1:7">
      <c r="A106" s="160" t="s">
        <v>221</v>
      </c>
      <c r="B106" s="160" t="s">
        <v>232</v>
      </c>
      <c r="C106" s="160" t="s">
        <v>16</v>
      </c>
      <c r="D106" s="160">
        <v>2265</v>
      </c>
      <c r="E106" s="160" t="s">
        <v>77</v>
      </c>
      <c r="F106" s="161">
        <v>89.69</v>
      </c>
      <c r="G106" s="135"/>
    </row>
    <row r="107" spans="1:7">
      <c r="A107" s="160" t="s">
        <v>221</v>
      </c>
      <c r="B107" s="160" t="s">
        <v>232</v>
      </c>
      <c r="C107" s="160" t="s">
        <v>16</v>
      </c>
      <c r="D107" s="160">
        <v>2266</v>
      </c>
      <c r="E107" s="160" t="s">
        <v>76</v>
      </c>
      <c r="F107" s="161">
        <v>108.59</v>
      </c>
      <c r="G107" s="135"/>
    </row>
    <row r="108" spans="1:7">
      <c r="A108" s="160" t="s">
        <v>221</v>
      </c>
      <c r="B108" s="160" t="s">
        <v>232</v>
      </c>
      <c r="C108" s="160" t="s">
        <v>16</v>
      </c>
      <c r="D108" s="160">
        <v>2267</v>
      </c>
      <c r="E108" s="160" t="s">
        <v>165</v>
      </c>
      <c r="F108" s="161">
        <v>57.5</v>
      </c>
      <c r="G108" s="135"/>
    </row>
    <row r="109" spans="1:7">
      <c r="A109" s="160" t="s">
        <v>221</v>
      </c>
      <c r="B109" s="160" t="s">
        <v>232</v>
      </c>
      <c r="C109" s="160" t="s">
        <v>16</v>
      </c>
      <c r="D109" s="160">
        <v>2268</v>
      </c>
      <c r="E109" s="160" t="s">
        <v>57</v>
      </c>
      <c r="F109" s="161">
        <v>1.8</v>
      </c>
      <c r="G109" s="135"/>
    </row>
    <row r="110" spans="1:7">
      <c r="A110" s="160" t="s">
        <v>221</v>
      </c>
      <c r="B110" s="160" t="s">
        <v>232</v>
      </c>
      <c r="C110" s="160" t="s">
        <v>16</v>
      </c>
      <c r="D110" s="160">
        <v>2270</v>
      </c>
      <c r="E110" s="160" t="s">
        <v>133</v>
      </c>
      <c r="F110" s="161">
        <v>11.52</v>
      </c>
      <c r="G110" s="135"/>
    </row>
    <row r="111" spans="1:7">
      <c r="A111" s="160" t="s">
        <v>221</v>
      </c>
      <c r="B111" s="160" t="s">
        <v>232</v>
      </c>
      <c r="C111" s="160" t="s">
        <v>16</v>
      </c>
      <c r="D111" s="160">
        <v>2272</v>
      </c>
      <c r="E111" s="160" t="s">
        <v>92</v>
      </c>
      <c r="F111" s="161">
        <v>1.63</v>
      </c>
      <c r="G111" s="135"/>
    </row>
    <row r="112" spans="1:7">
      <c r="A112" s="160" t="s">
        <v>221</v>
      </c>
      <c r="B112" s="160" t="s">
        <v>232</v>
      </c>
      <c r="C112" s="160" t="s">
        <v>16</v>
      </c>
      <c r="D112" s="160">
        <v>2273</v>
      </c>
      <c r="E112" s="160" t="s">
        <v>56</v>
      </c>
      <c r="F112" s="161">
        <v>4.63</v>
      </c>
      <c r="G112" s="135"/>
    </row>
    <row r="113" spans="1:7">
      <c r="A113" s="160" t="s">
        <v>221</v>
      </c>
      <c r="B113" s="160" t="s">
        <v>232</v>
      </c>
      <c r="C113" s="160" t="s">
        <v>16</v>
      </c>
      <c r="D113" s="160">
        <v>2274</v>
      </c>
      <c r="E113" s="160" t="s">
        <v>49</v>
      </c>
      <c r="F113" s="161">
        <v>11.45</v>
      </c>
      <c r="G113" s="135"/>
    </row>
    <row r="114" spans="1:7">
      <c r="A114" s="160" t="s">
        <v>221</v>
      </c>
      <c r="B114" s="160" t="s">
        <v>232</v>
      </c>
      <c r="C114" s="160" t="s">
        <v>16</v>
      </c>
      <c r="D114" s="160">
        <v>2275</v>
      </c>
      <c r="E114" s="160" t="s">
        <v>309</v>
      </c>
      <c r="F114" s="161">
        <v>6.22</v>
      </c>
      <c r="G114" s="135"/>
    </row>
    <row r="115" spans="1:7">
      <c r="A115" s="160" t="s">
        <v>221</v>
      </c>
      <c r="B115" s="160" t="s">
        <v>232</v>
      </c>
      <c r="C115" s="160" t="s">
        <v>16</v>
      </c>
      <c r="D115" s="160">
        <v>2285</v>
      </c>
      <c r="E115" s="160" t="s">
        <v>42</v>
      </c>
      <c r="F115" s="161">
        <v>1.21</v>
      </c>
      <c r="G115" s="135"/>
    </row>
    <row r="116" spans="1:7">
      <c r="A116" s="160" t="s">
        <v>221</v>
      </c>
      <c r="B116" s="160" t="s">
        <v>232</v>
      </c>
      <c r="C116" s="160" t="s">
        <v>16</v>
      </c>
      <c r="D116" s="160">
        <v>2286</v>
      </c>
      <c r="E116" s="160" t="s">
        <v>45</v>
      </c>
      <c r="F116" s="161">
        <v>0.98</v>
      </c>
      <c r="G116" s="135"/>
    </row>
    <row r="117" spans="1:7">
      <c r="A117" s="160" t="s">
        <v>221</v>
      </c>
      <c r="B117" s="160" t="s">
        <v>232</v>
      </c>
      <c r="C117" s="160" t="s">
        <v>16</v>
      </c>
      <c r="D117" s="160">
        <v>2289</v>
      </c>
      <c r="E117" s="160" t="s">
        <v>290</v>
      </c>
      <c r="F117" s="161">
        <v>2</v>
      </c>
      <c r="G117" s="135"/>
    </row>
    <row r="118" spans="1:7">
      <c r="A118" s="160" t="s">
        <v>221</v>
      </c>
      <c r="B118" s="160" t="s">
        <v>232</v>
      </c>
      <c r="C118" s="160" t="s">
        <v>16</v>
      </c>
      <c r="D118" s="160">
        <v>2328</v>
      </c>
      <c r="E118" s="160" t="s">
        <v>226</v>
      </c>
      <c r="F118" s="161">
        <v>86.64</v>
      </c>
      <c r="G118" s="135"/>
    </row>
    <row r="119" spans="1:7">
      <c r="A119" s="160" t="s">
        <v>221</v>
      </c>
      <c r="B119" s="160" t="s">
        <v>232</v>
      </c>
      <c r="C119" s="160" t="s">
        <v>16</v>
      </c>
      <c r="D119" s="160">
        <v>2329</v>
      </c>
      <c r="E119" s="160" t="s">
        <v>223</v>
      </c>
      <c r="F119" s="161">
        <v>1.32</v>
      </c>
      <c r="G119" s="135"/>
    </row>
    <row r="120" spans="1:7">
      <c r="A120" s="160" t="s">
        <v>221</v>
      </c>
      <c r="B120" s="160" t="s">
        <v>232</v>
      </c>
      <c r="C120" s="160" t="s">
        <v>16</v>
      </c>
      <c r="D120" s="160">
        <v>2333</v>
      </c>
      <c r="E120" s="160" t="s">
        <v>229</v>
      </c>
      <c r="F120" s="161">
        <v>17.420000000000002</v>
      </c>
      <c r="G120" s="135"/>
    </row>
    <row r="121" spans="1:7">
      <c r="A121" s="160" t="s">
        <v>221</v>
      </c>
      <c r="B121" s="160" t="s">
        <v>232</v>
      </c>
      <c r="C121" s="160" t="s">
        <v>16</v>
      </c>
      <c r="D121" s="160">
        <v>2334</v>
      </c>
      <c r="E121" s="160" t="s">
        <v>225</v>
      </c>
      <c r="F121" s="161">
        <v>10.11</v>
      </c>
      <c r="G121" s="135"/>
    </row>
    <row r="122" spans="1:7">
      <c r="A122" s="160" t="s">
        <v>221</v>
      </c>
      <c r="B122" s="160" t="s">
        <v>232</v>
      </c>
      <c r="C122" s="160" t="s">
        <v>16</v>
      </c>
      <c r="D122" s="160">
        <v>2335</v>
      </c>
      <c r="E122" s="160" t="s">
        <v>227</v>
      </c>
      <c r="F122" s="161">
        <v>4.51</v>
      </c>
      <c r="G122" s="135"/>
    </row>
    <row r="123" spans="1:7">
      <c r="A123" s="160" t="s">
        <v>221</v>
      </c>
      <c r="B123" s="160" t="s">
        <v>232</v>
      </c>
      <c r="C123" s="160" t="s">
        <v>16</v>
      </c>
      <c r="D123" s="160">
        <v>2336</v>
      </c>
      <c r="E123" s="160" t="s">
        <v>228</v>
      </c>
      <c r="F123" s="161">
        <v>31.77</v>
      </c>
      <c r="G123" s="135"/>
    </row>
    <row r="124" spans="1:7">
      <c r="A124" s="160" t="s">
        <v>221</v>
      </c>
      <c r="B124" s="160" t="s">
        <v>232</v>
      </c>
      <c r="C124" s="160" t="s">
        <v>16</v>
      </c>
      <c r="D124" s="160">
        <v>2337</v>
      </c>
      <c r="E124" s="160" t="s">
        <v>230</v>
      </c>
      <c r="F124" s="161">
        <v>8.64</v>
      </c>
      <c r="G124" s="135"/>
    </row>
    <row r="125" spans="1:7">
      <c r="A125" s="160" t="s">
        <v>221</v>
      </c>
      <c r="B125" s="160" t="s">
        <v>232</v>
      </c>
      <c r="C125" s="160" t="s">
        <v>16</v>
      </c>
      <c r="D125" s="160">
        <v>2338</v>
      </c>
      <c r="E125" s="160" t="s">
        <v>222</v>
      </c>
      <c r="F125" s="161">
        <v>13.98</v>
      </c>
      <c r="G125" s="135"/>
    </row>
    <row r="126" spans="1:7">
      <c r="A126" s="160" t="s">
        <v>221</v>
      </c>
      <c r="B126" s="160" t="s">
        <v>232</v>
      </c>
      <c r="C126" s="160" t="s">
        <v>213</v>
      </c>
      <c r="D126" s="160">
        <v>2347</v>
      </c>
      <c r="E126" s="160" t="s">
        <v>260</v>
      </c>
      <c r="F126" s="161">
        <v>14.52</v>
      </c>
      <c r="G126" s="135"/>
    </row>
    <row r="127" spans="1:7">
      <c r="A127" s="160" t="s">
        <v>328</v>
      </c>
      <c r="B127" s="160" t="s">
        <v>232</v>
      </c>
      <c r="C127" s="160" t="s">
        <v>213</v>
      </c>
      <c r="D127" s="160">
        <v>2373</v>
      </c>
      <c r="E127" s="160" t="s">
        <v>329</v>
      </c>
      <c r="F127" s="161">
        <v>20.97</v>
      </c>
      <c r="G127" s="135"/>
    </row>
    <row r="128" spans="1:7">
      <c r="A128" s="160" t="s">
        <v>216</v>
      </c>
      <c r="B128" s="160" t="s">
        <v>175</v>
      </c>
      <c r="C128" s="160" t="s">
        <v>15</v>
      </c>
      <c r="D128" s="160">
        <v>2098</v>
      </c>
      <c r="E128" s="160" t="s">
        <v>183</v>
      </c>
      <c r="F128" s="161">
        <v>4.0599999999999996</v>
      </c>
      <c r="G128" s="135"/>
    </row>
    <row r="129" spans="1:7">
      <c r="A129" s="160" t="s">
        <v>216</v>
      </c>
      <c r="B129" s="160" t="s">
        <v>175</v>
      </c>
      <c r="C129" s="160" t="s">
        <v>15</v>
      </c>
      <c r="D129" s="160">
        <v>2099</v>
      </c>
      <c r="E129" s="160" t="s">
        <v>251</v>
      </c>
      <c r="F129" s="161">
        <v>5.3</v>
      </c>
      <c r="G129" s="135"/>
    </row>
    <row r="130" spans="1:7">
      <c r="A130" s="160" t="s">
        <v>216</v>
      </c>
      <c r="B130" s="160" t="s">
        <v>175</v>
      </c>
      <c r="C130" s="160" t="s">
        <v>15</v>
      </c>
      <c r="D130" s="160">
        <v>2100</v>
      </c>
      <c r="E130" s="160" t="s">
        <v>24</v>
      </c>
      <c r="F130" s="161">
        <v>4.88</v>
      </c>
      <c r="G130" s="135"/>
    </row>
    <row r="131" spans="1:7">
      <c r="A131" s="160" t="s">
        <v>216</v>
      </c>
      <c r="B131" s="160" t="s">
        <v>175</v>
      </c>
      <c r="C131" s="160" t="s">
        <v>15</v>
      </c>
      <c r="D131" s="160">
        <v>2101</v>
      </c>
      <c r="E131" s="160" t="s">
        <v>26</v>
      </c>
      <c r="F131" s="161">
        <v>8.1</v>
      </c>
      <c r="G131" s="135"/>
    </row>
    <row r="132" spans="1:7">
      <c r="A132" s="160" t="s">
        <v>216</v>
      </c>
      <c r="B132" s="160" t="s">
        <v>175</v>
      </c>
      <c r="C132" s="160" t="s">
        <v>15</v>
      </c>
      <c r="D132" s="160">
        <v>2102</v>
      </c>
      <c r="E132" s="160" t="s">
        <v>18</v>
      </c>
      <c r="F132" s="161">
        <v>11.98</v>
      </c>
      <c r="G132" s="135"/>
    </row>
    <row r="133" spans="1:7">
      <c r="A133" s="160" t="s">
        <v>216</v>
      </c>
      <c r="B133" s="160" t="s">
        <v>175</v>
      </c>
      <c r="C133" s="160" t="s">
        <v>15</v>
      </c>
      <c r="D133" s="160">
        <v>2103</v>
      </c>
      <c r="E133" s="160" t="s">
        <v>32</v>
      </c>
      <c r="F133" s="161">
        <v>21.9</v>
      </c>
      <c r="G133" s="135"/>
    </row>
    <row r="134" spans="1:7">
      <c r="A134" s="160" t="s">
        <v>216</v>
      </c>
      <c r="B134" s="160" t="s">
        <v>175</v>
      </c>
      <c r="C134" s="160" t="s">
        <v>15</v>
      </c>
      <c r="D134" s="160">
        <v>2104</v>
      </c>
      <c r="E134" s="160" t="s">
        <v>249</v>
      </c>
      <c r="F134" s="161">
        <v>32</v>
      </c>
      <c r="G134" s="135"/>
    </row>
    <row r="135" spans="1:7">
      <c r="A135" s="160" t="s">
        <v>216</v>
      </c>
      <c r="B135" s="160" t="s">
        <v>175</v>
      </c>
      <c r="C135" s="160" t="s">
        <v>15</v>
      </c>
      <c r="D135" s="160">
        <v>2105</v>
      </c>
      <c r="E135" s="160" t="s">
        <v>36</v>
      </c>
      <c r="F135" s="161">
        <v>7.5</v>
      </c>
      <c r="G135" s="135"/>
    </row>
    <row r="136" spans="1:7">
      <c r="A136" s="160" t="s">
        <v>216</v>
      </c>
      <c r="B136" s="160" t="s">
        <v>175</v>
      </c>
      <c r="C136" s="160" t="s">
        <v>15</v>
      </c>
      <c r="D136" s="160">
        <v>2106</v>
      </c>
      <c r="E136" s="160" t="s">
        <v>17</v>
      </c>
      <c r="F136" s="161">
        <v>15.5</v>
      </c>
      <c r="G136" s="135"/>
    </row>
    <row r="137" spans="1:7">
      <c r="A137" s="160" t="s">
        <v>216</v>
      </c>
      <c r="B137" s="160" t="s">
        <v>175</v>
      </c>
      <c r="C137" s="160" t="s">
        <v>15</v>
      </c>
      <c r="D137" s="160">
        <v>2107</v>
      </c>
      <c r="E137" s="160" t="s">
        <v>31</v>
      </c>
      <c r="F137" s="161">
        <v>4.8</v>
      </c>
      <c r="G137" s="135"/>
    </row>
    <row r="138" spans="1:7">
      <c r="A138" s="160" t="s">
        <v>216</v>
      </c>
      <c r="B138" s="160" t="s">
        <v>175</v>
      </c>
      <c r="C138" s="160" t="s">
        <v>15</v>
      </c>
      <c r="D138" s="160">
        <v>2108</v>
      </c>
      <c r="E138" s="160" t="s">
        <v>310</v>
      </c>
      <c r="F138" s="161">
        <v>8.1</v>
      </c>
      <c r="G138" s="135"/>
    </row>
    <row r="139" spans="1:7">
      <c r="A139" s="160" t="s">
        <v>216</v>
      </c>
      <c r="B139" s="160" t="s">
        <v>177</v>
      </c>
      <c r="C139" s="160" t="s">
        <v>15</v>
      </c>
      <c r="D139" s="160">
        <v>1896</v>
      </c>
      <c r="E139" s="160" t="s">
        <v>27</v>
      </c>
      <c r="F139" s="161">
        <v>6.4</v>
      </c>
      <c r="G139" s="135"/>
    </row>
    <row r="140" spans="1:7">
      <c r="A140" s="160" t="s">
        <v>216</v>
      </c>
      <c r="B140" s="160" t="s">
        <v>177</v>
      </c>
      <c r="C140" s="160" t="s">
        <v>15</v>
      </c>
      <c r="D140" s="160">
        <v>1897</v>
      </c>
      <c r="E140" s="160" t="s">
        <v>19</v>
      </c>
      <c r="F140" s="161">
        <v>22.45</v>
      </c>
      <c r="G140" s="135"/>
    </row>
    <row r="141" spans="1:7">
      <c r="A141" s="160" t="s">
        <v>216</v>
      </c>
      <c r="B141" s="160" t="s">
        <v>177</v>
      </c>
      <c r="C141" s="160" t="s">
        <v>15</v>
      </c>
      <c r="D141" s="160">
        <v>1898</v>
      </c>
      <c r="E141" s="160" t="s">
        <v>22</v>
      </c>
      <c r="F141" s="161">
        <v>17.600000000000001</v>
      </c>
      <c r="G141" s="135"/>
    </row>
    <row r="142" spans="1:7">
      <c r="A142" s="160" t="s">
        <v>216</v>
      </c>
      <c r="B142" s="160" t="s">
        <v>177</v>
      </c>
      <c r="C142" s="160" t="s">
        <v>15</v>
      </c>
      <c r="D142" s="160">
        <v>1899</v>
      </c>
      <c r="E142" s="160" t="s">
        <v>21</v>
      </c>
      <c r="F142" s="161">
        <v>13.9</v>
      </c>
      <c r="G142" s="135"/>
    </row>
    <row r="143" spans="1:7">
      <c r="A143" s="160" t="s">
        <v>216</v>
      </c>
      <c r="B143" s="160" t="s">
        <v>177</v>
      </c>
      <c r="C143" s="160" t="s">
        <v>15</v>
      </c>
      <c r="D143" s="160">
        <v>1900</v>
      </c>
      <c r="E143" s="160" t="s">
        <v>23</v>
      </c>
      <c r="F143" s="161">
        <v>3.5</v>
      </c>
      <c r="G143" s="135"/>
    </row>
    <row r="144" spans="1:7">
      <c r="A144" s="160" t="s">
        <v>216</v>
      </c>
      <c r="B144" s="160" t="s">
        <v>177</v>
      </c>
      <c r="C144" s="160" t="s">
        <v>15</v>
      </c>
      <c r="D144" s="160">
        <v>2279</v>
      </c>
      <c r="E144" s="160" t="s">
        <v>20</v>
      </c>
      <c r="F144" s="161">
        <v>26.5</v>
      </c>
      <c r="G144" s="135"/>
    </row>
    <row r="145" spans="1:7">
      <c r="A145" s="160" t="s">
        <v>216</v>
      </c>
      <c r="B145" s="160" t="s">
        <v>177</v>
      </c>
      <c r="C145" s="160" t="s">
        <v>15</v>
      </c>
      <c r="D145" s="160">
        <v>2298</v>
      </c>
      <c r="E145" s="160" t="s">
        <v>185</v>
      </c>
      <c r="F145" s="161">
        <v>5</v>
      </c>
      <c r="G145" s="135"/>
    </row>
    <row r="146" spans="1:7">
      <c r="A146" s="160" t="s">
        <v>216</v>
      </c>
      <c r="B146" s="160" t="s">
        <v>177</v>
      </c>
      <c r="C146" s="160" t="s">
        <v>213</v>
      </c>
      <c r="D146" s="160">
        <v>2344</v>
      </c>
      <c r="E146" s="160" t="s">
        <v>256</v>
      </c>
      <c r="F146" s="161">
        <v>4</v>
      </c>
      <c r="G146" s="135"/>
    </row>
    <row r="147" spans="1:7">
      <c r="A147" s="160" t="s">
        <v>216</v>
      </c>
      <c r="B147" s="160" t="s">
        <v>179</v>
      </c>
      <c r="C147" s="160" t="s">
        <v>16</v>
      </c>
      <c r="D147" s="160">
        <v>2140</v>
      </c>
      <c r="E147" s="160" t="s">
        <v>130</v>
      </c>
      <c r="F147" s="161">
        <v>0.89</v>
      </c>
      <c r="G147" s="135"/>
    </row>
    <row r="148" spans="1:7">
      <c r="A148" s="160" t="s">
        <v>216</v>
      </c>
      <c r="B148" s="160" t="s">
        <v>179</v>
      </c>
      <c r="C148" s="160" t="s">
        <v>16</v>
      </c>
      <c r="D148" s="160">
        <v>2141</v>
      </c>
      <c r="E148" s="160" t="s">
        <v>147</v>
      </c>
      <c r="F148" s="161">
        <v>0.81</v>
      </c>
      <c r="G148" s="135"/>
    </row>
    <row r="149" spans="1:7">
      <c r="A149" s="160" t="s">
        <v>216</v>
      </c>
      <c r="B149" s="160" t="s">
        <v>179</v>
      </c>
      <c r="C149" s="160" t="s">
        <v>16</v>
      </c>
      <c r="D149" s="160">
        <v>2144</v>
      </c>
      <c r="E149" s="160" t="s">
        <v>132</v>
      </c>
      <c r="F149" s="161">
        <v>0.84</v>
      </c>
      <c r="G149" s="135"/>
    </row>
    <row r="150" spans="1:7">
      <c r="A150" s="160" t="s">
        <v>216</v>
      </c>
      <c r="B150" s="160" t="s">
        <v>179</v>
      </c>
      <c r="C150" s="160" t="s">
        <v>16</v>
      </c>
      <c r="D150" s="160">
        <v>2145</v>
      </c>
      <c r="E150" s="160" t="s">
        <v>73</v>
      </c>
      <c r="F150" s="161">
        <v>1.01</v>
      </c>
      <c r="G150" s="135"/>
    </row>
    <row r="151" spans="1:7">
      <c r="A151" s="160" t="s">
        <v>216</v>
      </c>
      <c r="B151" s="160" t="s">
        <v>179</v>
      </c>
      <c r="C151" s="160" t="s">
        <v>16</v>
      </c>
      <c r="D151" s="160">
        <v>2146</v>
      </c>
      <c r="E151" s="160" t="s">
        <v>138</v>
      </c>
      <c r="F151" s="161">
        <v>5.95</v>
      </c>
      <c r="G151" s="135"/>
    </row>
    <row r="152" spans="1:7">
      <c r="A152" s="160" t="s">
        <v>216</v>
      </c>
      <c r="B152" s="160" t="s">
        <v>179</v>
      </c>
      <c r="C152" s="160" t="s">
        <v>16</v>
      </c>
      <c r="D152" s="160">
        <v>2147</v>
      </c>
      <c r="E152" s="160" t="s">
        <v>55</v>
      </c>
      <c r="F152" s="161">
        <v>1.91</v>
      </c>
      <c r="G152" s="135"/>
    </row>
    <row r="153" spans="1:7">
      <c r="A153" s="160" t="s">
        <v>216</v>
      </c>
      <c r="B153" s="160" t="s">
        <v>179</v>
      </c>
      <c r="C153" s="160" t="s">
        <v>16</v>
      </c>
      <c r="D153" s="160">
        <v>2148</v>
      </c>
      <c r="E153" s="160" t="s">
        <v>131</v>
      </c>
      <c r="F153" s="161">
        <v>1.08</v>
      </c>
      <c r="G153" s="135"/>
    </row>
    <row r="154" spans="1:7">
      <c r="A154" s="160" t="s">
        <v>216</v>
      </c>
      <c r="B154" s="160" t="s">
        <v>179</v>
      </c>
      <c r="C154" s="160" t="s">
        <v>16</v>
      </c>
      <c r="D154" s="160">
        <v>2149</v>
      </c>
      <c r="E154" s="160" t="s">
        <v>146</v>
      </c>
      <c r="F154" s="161">
        <v>1.03</v>
      </c>
      <c r="G154" s="135"/>
    </row>
    <row r="155" spans="1:7">
      <c r="A155" s="160" t="s">
        <v>216</v>
      </c>
      <c r="B155" s="160" t="s">
        <v>179</v>
      </c>
      <c r="C155" s="160" t="s">
        <v>16</v>
      </c>
      <c r="D155" s="160">
        <v>2150</v>
      </c>
      <c r="E155" s="160" t="s">
        <v>71</v>
      </c>
      <c r="F155" s="161">
        <v>1.1200000000000001</v>
      </c>
      <c r="G155" s="135"/>
    </row>
    <row r="156" spans="1:7">
      <c r="A156" s="160" t="s">
        <v>216</v>
      </c>
      <c r="B156" s="160" t="s">
        <v>179</v>
      </c>
      <c r="C156" s="160" t="s">
        <v>16</v>
      </c>
      <c r="D156" s="160">
        <v>2151</v>
      </c>
      <c r="E156" s="160" t="s">
        <v>72</v>
      </c>
      <c r="F156" s="161">
        <v>1.24</v>
      </c>
      <c r="G156" s="135"/>
    </row>
    <row r="157" spans="1:7">
      <c r="A157" s="160" t="s">
        <v>216</v>
      </c>
      <c r="B157" s="160" t="s">
        <v>179</v>
      </c>
      <c r="C157" s="160" t="s">
        <v>16</v>
      </c>
      <c r="D157" s="160">
        <v>2152</v>
      </c>
      <c r="E157" s="160" t="s">
        <v>159</v>
      </c>
      <c r="F157" s="161">
        <v>7.21</v>
      </c>
      <c r="G157" s="135"/>
    </row>
    <row r="158" spans="1:7">
      <c r="A158" s="160" t="s">
        <v>216</v>
      </c>
      <c r="B158" s="160" t="s">
        <v>179</v>
      </c>
      <c r="C158" s="160" t="s">
        <v>16</v>
      </c>
      <c r="D158" s="160">
        <v>2153</v>
      </c>
      <c r="E158" s="160" t="s">
        <v>155</v>
      </c>
      <c r="F158" s="161">
        <v>7.34</v>
      </c>
      <c r="G158" s="135"/>
    </row>
    <row r="159" spans="1:7">
      <c r="A159" s="160" t="s">
        <v>216</v>
      </c>
      <c r="B159" s="160" t="s">
        <v>179</v>
      </c>
      <c r="C159" s="160" t="s">
        <v>16</v>
      </c>
      <c r="D159" s="160">
        <v>2154</v>
      </c>
      <c r="E159" s="160" t="s">
        <v>158</v>
      </c>
      <c r="F159" s="161">
        <v>8.9600000000000009</v>
      </c>
      <c r="G159" s="135"/>
    </row>
    <row r="160" spans="1:7">
      <c r="A160" s="160" t="s">
        <v>216</v>
      </c>
      <c r="B160" s="160" t="s">
        <v>179</v>
      </c>
      <c r="C160" s="160" t="s">
        <v>16</v>
      </c>
      <c r="D160" s="160">
        <v>2155</v>
      </c>
      <c r="E160" s="160" t="s">
        <v>160</v>
      </c>
      <c r="F160" s="161">
        <v>5.3</v>
      </c>
      <c r="G160" s="135"/>
    </row>
    <row r="161" spans="1:7">
      <c r="A161" s="160" t="s">
        <v>216</v>
      </c>
      <c r="B161" s="160" t="s">
        <v>179</v>
      </c>
      <c r="C161" s="160" t="s">
        <v>16</v>
      </c>
      <c r="D161" s="160">
        <v>2156</v>
      </c>
      <c r="E161" s="160" t="s">
        <v>161</v>
      </c>
      <c r="F161" s="161">
        <v>8.68</v>
      </c>
      <c r="G161" s="135"/>
    </row>
    <row r="162" spans="1:7">
      <c r="A162" s="160" t="s">
        <v>216</v>
      </c>
      <c r="B162" s="160" t="s">
        <v>179</v>
      </c>
      <c r="C162" s="160" t="s">
        <v>16</v>
      </c>
      <c r="D162" s="160">
        <v>2157</v>
      </c>
      <c r="E162" s="160" t="s">
        <v>156</v>
      </c>
      <c r="F162" s="161">
        <v>7.87</v>
      </c>
      <c r="G162" s="135"/>
    </row>
    <row r="163" spans="1:7">
      <c r="A163" s="160" t="s">
        <v>216</v>
      </c>
      <c r="B163" s="160" t="s">
        <v>179</v>
      </c>
      <c r="C163" s="160" t="s">
        <v>16</v>
      </c>
      <c r="D163" s="160">
        <v>2158</v>
      </c>
      <c r="E163" s="160" t="s">
        <v>206</v>
      </c>
      <c r="F163" s="161">
        <v>7.46</v>
      </c>
      <c r="G163" s="135"/>
    </row>
    <row r="164" spans="1:7">
      <c r="A164" s="160" t="s">
        <v>216</v>
      </c>
      <c r="B164" s="160" t="s">
        <v>179</v>
      </c>
      <c r="C164" s="160" t="s">
        <v>16</v>
      </c>
      <c r="D164" s="160">
        <v>2159</v>
      </c>
      <c r="E164" s="160" t="s">
        <v>257</v>
      </c>
      <c r="F164" s="161">
        <v>8.4499999999999993</v>
      </c>
      <c r="G164" s="135"/>
    </row>
    <row r="165" spans="1:7">
      <c r="A165" s="160" t="s">
        <v>216</v>
      </c>
      <c r="B165" s="160" t="s">
        <v>179</v>
      </c>
      <c r="C165" s="160" t="s">
        <v>16</v>
      </c>
      <c r="D165" s="160">
        <v>2160</v>
      </c>
      <c r="E165" s="160" t="s">
        <v>157</v>
      </c>
      <c r="F165" s="161">
        <v>7.32</v>
      </c>
      <c r="G165" s="135"/>
    </row>
    <row r="166" spans="1:7">
      <c r="A166" s="160" t="s">
        <v>216</v>
      </c>
      <c r="B166" s="160" t="s">
        <v>179</v>
      </c>
      <c r="C166" s="160" t="s">
        <v>16</v>
      </c>
      <c r="D166" s="160">
        <v>2161</v>
      </c>
      <c r="E166" s="160" t="s">
        <v>153</v>
      </c>
      <c r="F166" s="161">
        <v>8.75</v>
      </c>
      <c r="G166" s="135"/>
    </row>
    <row r="167" spans="1:7">
      <c r="A167" s="160" t="s">
        <v>216</v>
      </c>
      <c r="B167" s="160" t="s">
        <v>179</v>
      </c>
      <c r="C167" s="160" t="s">
        <v>16</v>
      </c>
      <c r="D167" s="160">
        <v>2162</v>
      </c>
      <c r="E167" s="160" t="s">
        <v>235</v>
      </c>
      <c r="F167" s="161">
        <v>9.43</v>
      </c>
      <c r="G167" s="135"/>
    </row>
    <row r="168" spans="1:7">
      <c r="A168" s="160" t="s">
        <v>216</v>
      </c>
      <c r="B168" s="160" t="s">
        <v>179</v>
      </c>
      <c r="C168" s="160" t="s">
        <v>16</v>
      </c>
      <c r="D168" s="160">
        <v>2163</v>
      </c>
      <c r="E168" s="160" t="s">
        <v>162</v>
      </c>
      <c r="F168" s="161">
        <v>6.18</v>
      </c>
      <c r="G168" s="135"/>
    </row>
    <row r="169" spans="1:7">
      <c r="A169" s="160" t="s">
        <v>216</v>
      </c>
      <c r="B169" s="160" t="s">
        <v>179</v>
      </c>
      <c r="C169" s="160" t="s">
        <v>16</v>
      </c>
      <c r="D169" s="160">
        <v>2164</v>
      </c>
      <c r="E169" s="160" t="s">
        <v>154</v>
      </c>
      <c r="F169" s="161">
        <v>5.3</v>
      </c>
      <c r="G169" s="135"/>
    </row>
    <row r="170" spans="1:7">
      <c r="A170" s="160" t="s">
        <v>216</v>
      </c>
      <c r="B170" s="160" t="s">
        <v>179</v>
      </c>
      <c r="C170" s="160" t="s">
        <v>16</v>
      </c>
      <c r="D170" s="160">
        <v>2283</v>
      </c>
      <c r="E170" s="160" t="s">
        <v>166</v>
      </c>
      <c r="F170" s="161">
        <v>0.98</v>
      </c>
      <c r="G170" s="135"/>
    </row>
    <row r="171" spans="1:7">
      <c r="A171" s="160" t="s">
        <v>216</v>
      </c>
      <c r="B171" s="160" t="s">
        <v>179</v>
      </c>
      <c r="C171" s="160" t="s">
        <v>16</v>
      </c>
      <c r="D171" s="160">
        <v>2318</v>
      </c>
      <c r="E171" s="160" t="s">
        <v>205</v>
      </c>
      <c r="F171" s="161">
        <v>7.53</v>
      </c>
      <c r="G171" s="135"/>
    </row>
    <row r="172" spans="1:7">
      <c r="A172" s="160" t="s">
        <v>216</v>
      </c>
      <c r="B172" s="160" t="s">
        <v>179</v>
      </c>
      <c r="C172" s="160" t="s">
        <v>16</v>
      </c>
      <c r="D172" s="160">
        <v>2319</v>
      </c>
      <c r="E172" s="160" t="s">
        <v>207</v>
      </c>
      <c r="F172" s="161">
        <v>5.23</v>
      </c>
      <c r="G172" s="135"/>
    </row>
    <row r="173" spans="1:7">
      <c r="A173" s="160" t="s">
        <v>216</v>
      </c>
      <c r="B173" s="160" t="s">
        <v>179</v>
      </c>
      <c r="C173" s="160" t="s">
        <v>16</v>
      </c>
      <c r="D173" s="160">
        <v>2320</v>
      </c>
      <c r="E173" s="160" t="s">
        <v>208</v>
      </c>
      <c r="F173" s="161">
        <v>7.42</v>
      </c>
      <c r="G173" s="135"/>
    </row>
    <row r="174" spans="1:7">
      <c r="A174" s="160" t="s">
        <v>216</v>
      </c>
      <c r="B174" s="160" t="s">
        <v>179</v>
      </c>
      <c r="C174" s="160" t="s">
        <v>16</v>
      </c>
      <c r="D174" s="160">
        <v>2321</v>
      </c>
      <c r="E174" s="160" t="s">
        <v>209</v>
      </c>
      <c r="F174" s="161">
        <v>5</v>
      </c>
      <c r="G174" s="135"/>
    </row>
    <row r="175" spans="1:7">
      <c r="A175" s="160" t="s">
        <v>216</v>
      </c>
      <c r="B175" s="160" t="s">
        <v>179</v>
      </c>
      <c r="C175" s="160" t="s">
        <v>16</v>
      </c>
      <c r="D175" s="160">
        <v>2322</v>
      </c>
      <c r="E175" s="160" t="s">
        <v>210</v>
      </c>
      <c r="F175" s="161">
        <v>7.86</v>
      </c>
      <c r="G175" s="135"/>
    </row>
    <row r="176" spans="1:7">
      <c r="A176" s="160" t="s">
        <v>216</v>
      </c>
      <c r="B176" s="160" t="s">
        <v>179</v>
      </c>
      <c r="C176" s="160" t="s">
        <v>16</v>
      </c>
      <c r="D176" s="160">
        <v>2323</v>
      </c>
      <c r="E176" s="160" t="s">
        <v>211</v>
      </c>
      <c r="F176" s="161">
        <v>9.07</v>
      </c>
      <c r="G176" s="135"/>
    </row>
    <row r="177" spans="1:7">
      <c r="A177" s="160" t="s">
        <v>216</v>
      </c>
      <c r="B177" s="160" t="s">
        <v>179</v>
      </c>
      <c r="C177" s="160" t="s">
        <v>16</v>
      </c>
      <c r="D177" s="160">
        <v>2324</v>
      </c>
      <c r="E177" s="160" t="s">
        <v>212</v>
      </c>
      <c r="F177" s="161">
        <v>6.55</v>
      </c>
      <c r="G177" s="135"/>
    </row>
    <row r="178" spans="1:7">
      <c r="A178" s="160" t="s">
        <v>216</v>
      </c>
      <c r="B178" s="160" t="s">
        <v>179</v>
      </c>
      <c r="C178" s="160" t="s">
        <v>213</v>
      </c>
      <c r="D178" s="160">
        <v>2378</v>
      </c>
      <c r="E178" s="160" t="s">
        <v>354</v>
      </c>
      <c r="F178" s="161">
        <v>0.33</v>
      </c>
      <c r="G178" s="135"/>
    </row>
    <row r="179" spans="1:7">
      <c r="A179" s="160" t="s">
        <v>216</v>
      </c>
      <c r="B179" s="160" t="s">
        <v>178</v>
      </c>
      <c r="C179" s="160" t="s">
        <v>15</v>
      </c>
      <c r="D179" s="160">
        <v>2109</v>
      </c>
      <c r="E179" s="160" t="s">
        <v>30</v>
      </c>
      <c r="F179" s="161">
        <v>4.79</v>
      </c>
      <c r="G179" s="135"/>
    </row>
    <row r="180" spans="1:7">
      <c r="A180" s="160" t="s">
        <v>216</v>
      </c>
      <c r="B180" s="160" t="s">
        <v>178</v>
      </c>
      <c r="C180" s="160" t="s">
        <v>15</v>
      </c>
      <c r="D180" s="160">
        <v>2110</v>
      </c>
      <c r="E180" s="160" t="s">
        <v>34</v>
      </c>
      <c r="F180" s="161">
        <v>10</v>
      </c>
      <c r="G180" s="135"/>
    </row>
    <row r="181" spans="1:7">
      <c r="A181" s="160" t="s">
        <v>216</v>
      </c>
      <c r="B181" s="160" t="s">
        <v>176</v>
      </c>
      <c r="C181" s="160" t="s">
        <v>15</v>
      </c>
      <c r="D181" s="160">
        <v>2089</v>
      </c>
      <c r="E181" s="160" t="s">
        <v>28</v>
      </c>
      <c r="F181" s="161">
        <v>11.52</v>
      </c>
      <c r="G181" s="135"/>
    </row>
    <row r="182" spans="1:7">
      <c r="A182" s="160" t="s">
        <v>216</v>
      </c>
      <c r="B182" s="160" t="s">
        <v>176</v>
      </c>
      <c r="C182" s="160" t="s">
        <v>15</v>
      </c>
      <c r="D182" s="160">
        <v>2090</v>
      </c>
      <c r="E182" s="160" t="s">
        <v>252</v>
      </c>
      <c r="F182" s="161">
        <v>4.9800000000000004</v>
      </c>
      <c r="G182" s="135"/>
    </row>
    <row r="183" spans="1:7">
      <c r="A183" s="160" t="s">
        <v>216</v>
      </c>
      <c r="B183" s="160" t="s">
        <v>176</v>
      </c>
      <c r="C183" s="160" t="s">
        <v>15</v>
      </c>
      <c r="D183" s="160">
        <v>2091</v>
      </c>
      <c r="E183" s="160" t="s">
        <v>184</v>
      </c>
      <c r="F183" s="161">
        <v>4.0599999999999996</v>
      </c>
      <c r="G183" s="135"/>
    </row>
    <row r="184" spans="1:7">
      <c r="A184" s="160" t="s">
        <v>216</v>
      </c>
      <c r="B184" s="160" t="s">
        <v>176</v>
      </c>
      <c r="C184" s="160" t="s">
        <v>15</v>
      </c>
      <c r="D184" s="160">
        <v>2092</v>
      </c>
      <c r="E184" s="160" t="s">
        <v>33</v>
      </c>
      <c r="F184" s="161">
        <v>5.07</v>
      </c>
      <c r="G184" s="135"/>
    </row>
    <row r="185" spans="1:7">
      <c r="A185" s="160" t="s">
        <v>216</v>
      </c>
      <c r="B185" s="160" t="s">
        <v>176</v>
      </c>
      <c r="C185" s="160" t="s">
        <v>15</v>
      </c>
      <c r="D185" s="160">
        <v>2093</v>
      </c>
      <c r="E185" s="160" t="s">
        <v>255</v>
      </c>
      <c r="F185" s="161">
        <v>8.77</v>
      </c>
      <c r="G185" s="135"/>
    </row>
    <row r="186" spans="1:7">
      <c r="A186" s="160" t="s">
        <v>216</v>
      </c>
      <c r="B186" s="160" t="s">
        <v>176</v>
      </c>
      <c r="C186" s="160" t="s">
        <v>15</v>
      </c>
      <c r="D186" s="160">
        <v>2094</v>
      </c>
      <c r="E186" s="160" t="s">
        <v>35</v>
      </c>
      <c r="F186" s="161">
        <v>20.149999999999999</v>
      </c>
      <c r="G186" s="135"/>
    </row>
    <row r="187" spans="1:7">
      <c r="A187" s="160" t="s">
        <v>216</v>
      </c>
      <c r="B187" s="160" t="s">
        <v>176</v>
      </c>
      <c r="C187" s="160" t="s">
        <v>15</v>
      </c>
      <c r="D187" s="160">
        <v>2096</v>
      </c>
      <c r="E187" s="160" t="s">
        <v>29</v>
      </c>
      <c r="F187" s="161">
        <v>31.92</v>
      </c>
      <c r="G187" s="135"/>
    </row>
    <row r="188" spans="1:7">
      <c r="A188" s="160" t="s">
        <v>216</v>
      </c>
      <c r="B188" s="160" t="s">
        <v>176</v>
      </c>
      <c r="C188" s="160" t="s">
        <v>15</v>
      </c>
      <c r="D188" s="160">
        <v>2097</v>
      </c>
      <c r="E188" s="160" t="s">
        <v>311</v>
      </c>
      <c r="F188" s="161">
        <v>13.4</v>
      </c>
      <c r="G188" s="135"/>
    </row>
    <row r="189" spans="1:7">
      <c r="A189" s="160" t="s">
        <v>216</v>
      </c>
      <c r="B189" s="160" t="s">
        <v>176</v>
      </c>
      <c r="C189" s="160" t="s">
        <v>15</v>
      </c>
      <c r="D189" s="160">
        <v>2280</v>
      </c>
      <c r="E189" s="160" t="s">
        <v>25</v>
      </c>
      <c r="F189" s="161">
        <v>23</v>
      </c>
      <c r="G189" s="135"/>
    </row>
    <row r="190" spans="1:7">
      <c r="A190" s="160" t="s">
        <v>216</v>
      </c>
      <c r="B190" s="160" t="s">
        <v>284</v>
      </c>
      <c r="C190" s="160" t="s">
        <v>15</v>
      </c>
      <c r="D190" s="160">
        <v>2360</v>
      </c>
      <c r="E190" s="160" t="s">
        <v>299</v>
      </c>
      <c r="F190" s="161">
        <v>2.02</v>
      </c>
      <c r="G190" s="135"/>
    </row>
    <row r="191" spans="1:7">
      <c r="A191" s="160" t="s">
        <v>216</v>
      </c>
      <c r="B191" s="160" t="s">
        <v>284</v>
      </c>
      <c r="C191" s="160" t="s">
        <v>16</v>
      </c>
      <c r="D191" s="160">
        <v>2112</v>
      </c>
      <c r="E191" s="160" t="s">
        <v>104</v>
      </c>
      <c r="F191" s="161">
        <v>0.81</v>
      </c>
      <c r="G191" s="135"/>
    </row>
    <row r="192" spans="1:7">
      <c r="A192" s="160" t="s">
        <v>216</v>
      </c>
      <c r="B192" s="160" t="s">
        <v>284</v>
      </c>
      <c r="C192" s="160" t="s">
        <v>16</v>
      </c>
      <c r="D192" s="160">
        <v>2113</v>
      </c>
      <c r="E192" s="160" t="s">
        <v>151</v>
      </c>
      <c r="F192" s="161">
        <v>3.95</v>
      </c>
      <c r="G192" s="135"/>
    </row>
    <row r="193" spans="1:7">
      <c r="A193" s="160" t="s">
        <v>216</v>
      </c>
      <c r="B193" s="160" t="s">
        <v>284</v>
      </c>
      <c r="C193" s="160" t="s">
        <v>16</v>
      </c>
      <c r="D193" s="160">
        <v>2114</v>
      </c>
      <c r="E193" s="160" t="s">
        <v>127</v>
      </c>
      <c r="F193" s="161">
        <v>3.19</v>
      </c>
      <c r="G193" s="135"/>
    </row>
    <row r="194" spans="1:7">
      <c r="A194" s="160" t="s">
        <v>216</v>
      </c>
      <c r="B194" s="160" t="s">
        <v>284</v>
      </c>
      <c r="C194" s="160" t="s">
        <v>16</v>
      </c>
      <c r="D194" s="160">
        <v>2115</v>
      </c>
      <c r="E194" s="160" t="s">
        <v>91</v>
      </c>
      <c r="F194" s="161">
        <v>3.93</v>
      </c>
      <c r="G194" s="135"/>
    </row>
    <row r="195" spans="1:7">
      <c r="A195" s="160" t="s">
        <v>216</v>
      </c>
      <c r="B195" s="160" t="s">
        <v>284</v>
      </c>
      <c r="C195" s="160" t="s">
        <v>16</v>
      </c>
      <c r="D195" s="160">
        <v>2117</v>
      </c>
      <c r="E195" s="160" t="s">
        <v>312</v>
      </c>
      <c r="F195" s="161">
        <v>0.99</v>
      </c>
      <c r="G195" s="135"/>
    </row>
    <row r="196" spans="1:7">
      <c r="A196" s="160" t="s">
        <v>216</v>
      </c>
      <c r="B196" s="160" t="s">
        <v>284</v>
      </c>
      <c r="C196" s="160" t="s">
        <v>16</v>
      </c>
      <c r="D196" s="160">
        <v>2118</v>
      </c>
      <c r="E196" s="160" t="s">
        <v>150</v>
      </c>
      <c r="F196" s="161">
        <v>0.68</v>
      </c>
      <c r="G196" s="135"/>
    </row>
    <row r="197" spans="1:7">
      <c r="A197" s="160" t="s">
        <v>216</v>
      </c>
      <c r="B197" s="160" t="s">
        <v>284</v>
      </c>
      <c r="C197" s="160" t="s">
        <v>16</v>
      </c>
      <c r="D197" s="160">
        <v>2119</v>
      </c>
      <c r="E197" s="160" t="s">
        <v>148</v>
      </c>
      <c r="F197" s="161">
        <v>1</v>
      </c>
      <c r="G197" s="135"/>
    </row>
    <row r="198" spans="1:7">
      <c r="A198" s="160" t="s">
        <v>216</v>
      </c>
      <c r="B198" s="160" t="s">
        <v>284</v>
      </c>
      <c r="C198" s="160" t="s">
        <v>16</v>
      </c>
      <c r="D198" s="160">
        <v>2120</v>
      </c>
      <c r="E198" s="160" t="s">
        <v>149</v>
      </c>
      <c r="F198" s="161">
        <v>2</v>
      </c>
      <c r="G198" s="135"/>
    </row>
    <row r="199" spans="1:7">
      <c r="A199" s="160" t="s">
        <v>216</v>
      </c>
      <c r="B199" s="160" t="s">
        <v>284</v>
      </c>
      <c r="C199" s="160" t="s">
        <v>16</v>
      </c>
      <c r="D199" s="160">
        <v>2121</v>
      </c>
      <c r="E199" s="160" t="s">
        <v>305</v>
      </c>
      <c r="F199" s="161">
        <v>0.99</v>
      </c>
      <c r="G199" s="135"/>
    </row>
    <row r="200" spans="1:7">
      <c r="A200" s="160" t="s">
        <v>216</v>
      </c>
      <c r="B200" s="160" t="s">
        <v>284</v>
      </c>
      <c r="C200" s="160" t="s">
        <v>16</v>
      </c>
      <c r="D200" s="160">
        <v>2122</v>
      </c>
      <c r="E200" s="160" t="s">
        <v>129</v>
      </c>
      <c r="F200" s="161">
        <v>0.78</v>
      </c>
      <c r="G200" s="135"/>
    </row>
    <row r="201" spans="1:7">
      <c r="A201" s="160" t="s">
        <v>216</v>
      </c>
      <c r="B201" s="160" t="s">
        <v>284</v>
      </c>
      <c r="C201" s="160" t="s">
        <v>16</v>
      </c>
      <c r="D201" s="160">
        <v>2123</v>
      </c>
      <c r="E201" s="160" t="s">
        <v>128</v>
      </c>
      <c r="F201" s="161">
        <v>0.78</v>
      </c>
      <c r="G201" s="135"/>
    </row>
    <row r="202" spans="1:7">
      <c r="A202" s="160" t="s">
        <v>216</v>
      </c>
      <c r="B202" s="160" t="s">
        <v>284</v>
      </c>
      <c r="C202" s="160" t="s">
        <v>16</v>
      </c>
      <c r="D202" s="160">
        <v>2124</v>
      </c>
      <c r="E202" s="160" t="s">
        <v>115</v>
      </c>
      <c r="F202" s="161">
        <v>1.08</v>
      </c>
      <c r="G202" s="135"/>
    </row>
    <row r="203" spans="1:7">
      <c r="A203" s="160" t="s">
        <v>216</v>
      </c>
      <c r="B203" s="160" t="s">
        <v>284</v>
      </c>
      <c r="C203" s="160" t="s">
        <v>16</v>
      </c>
      <c r="D203" s="160">
        <v>2125</v>
      </c>
      <c r="E203" s="160" t="s">
        <v>120</v>
      </c>
      <c r="F203" s="161">
        <v>1.25</v>
      </c>
      <c r="G203" s="135"/>
    </row>
    <row r="204" spans="1:7">
      <c r="A204" s="160" t="s">
        <v>216</v>
      </c>
      <c r="B204" s="160" t="s">
        <v>284</v>
      </c>
      <c r="C204" s="160" t="s">
        <v>16</v>
      </c>
      <c r="D204" s="160">
        <v>2126</v>
      </c>
      <c r="E204" s="160" t="s">
        <v>118</v>
      </c>
      <c r="F204" s="161">
        <v>1.1599999999999999</v>
      </c>
      <c r="G204" s="135"/>
    </row>
    <row r="205" spans="1:7">
      <c r="A205" s="160" t="s">
        <v>216</v>
      </c>
      <c r="B205" s="160" t="s">
        <v>284</v>
      </c>
      <c r="C205" s="160" t="s">
        <v>16</v>
      </c>
      <c r="D205" s="160">
        <v>2127</v>
      </c>
      <c r="E205" s="160" t="s">
        <v>122</v>
      </c>
      <c r="F205" s="161">
        <v>1.24</v>
      </c>
      <c r="G205" s="135"/>
    </row>
    <row r="206" spans="1:7">
      <c r="A206" s="160" t="s">
        <v>216</v>
      </c>
      <c r="B206" s="160" t="s">
        <v>284</v>
      </c>
      <c r="C206" s="160" t="s">
        <v>16</v>
      </c>
      <c r="D206" s="160">
        <v>2129</v>
      </c>
      <c r="E206" s="160" t="s">
        <v>123</v>
      </c>
      <c r="F206" s="161">
        <v>1.23</v>
      </c>
      <c r="G206" s="135"/>
    </row>
    <row r="207" spans="1:7">
      <c r="A207" s="160" t="s">
        <v>216</v>
      </c>
      <c r="B207" s="160" t="s">
        <v>284</v>
      </c>
      <c r="C207" s="160" t="s">
        <v>16</v>
      </c>
      <c r="D207" s="160">
        <v>2276</v>
      </c>
      <c r="E207" s="160" t="s">
        <v>186</v>
      </c>
      <c r="F207" s="161">
        <v>0.72</v>
      </c>
      <c r="G207" s="135"/>
    </row>
    <row r="208" spans="1:7">
      <c r="A208" s="160" t="s">
        <v>216</v>
      </c>
      <c r="B208" s="160" t="s">
        <v>284</v>
      </c>
      <c r="C208" s="160" t="s">
        <v>16</v>
      </c>
      <c r="D208" s="160">
        <v>2277</v>
      </c>
      <c r="E208" s="160" t="s">
        <v>187</v>
      </c>
      <c r="F208" s="161">
        <v>0.75</v>
      </c>
      <c r="G208" s="135"/>
    </row>
    <row r="209" spans="1:7">
      <c r="A209" s="160" t="s">
        <v>216</v>
      </c>
      <c r="B209" s="160" t="s">
        <v>284</v>
      </c>
      <c r="C209" s="160" t="s">
        <v>16</v>
      </c>
      <c r="D209" s="160">
        <v>2301</v>
      </c>
      <c r="E209" s="160" t="s">
        <v>203</v>
      </c>
      <c r="F209" s="161">
        <v>3.68</v>
      </c>
      <c r="G209" s="135"/>
    </row>
    <row r="210" spans="1:7">
      <c r="A210" s="160" t="s">
        <v>216</v>
      </c>
      <c r="B210" s="160" t="s">
        <v>284</v>
      </c>
      <c r="C210" s="160" t="s">
        <v>16</v>
      </c>
      <c r="D210" s="160">
        <v>2302</v>
      </c>
      <c r="E210" s="160" t="s">
        <v>192</v>
      </c>
      <c r="F210" s="161">
        <v>3.46</v>
      </c>
      <c r="G210" s="135"/>
    </row>
    <row r="211" spans="1:7">
      <c r="A211" s="160" t="s">
        <v>216</v>
      </c>
      <c r="B211" s="160" t="s">
        <v>284</v>
      </c>
      <c r="C211" s="160" t="s">
        <v>16</v>
      </c>
      <c r="D211" s="160">
        <v>2303</v>
      </c>
      <c r="E211" s="160" t="s">
        <v>195</v>
      </c>
      <c r="F211" s="161">
        <v>2.58</v>
      </c>
      <c r="G211" s="135"/>
    </row>
    <row r="212" spans="1:7">
      <c r="A212" s="160" t="s">
        <v>216</v>
      </c>
      <c r="B212" s="160" t="s">
        <v>284</v>
      </c>
      <c r="C212" s="160" t="s">
        <v>16</v>
      </c>
      <c r="D212" s="160">
        <v>2304</v>
      </c>
      <c r="E212" s="160" t="s">
        <v>196</v>
      </c>
      <c r="F212" s="161">
        <v>1.69</v>
      </c>
      <c r="G212" s="135"/>
    </row>
    <row r="213" spans="1:7">
      <c r="A213" s="160" t="s">
        <v>216</v>
      </c>
      <c r="B213" s="160" t="s">
        <v>284</v>
      </c>
      <c r="C213" s="160" t="s">
        <v>16</v>
      </c>
      <c r="D213" s="160">
        <v>2305</v>
      </c>
      <c r="E213" s="160" t="s">
        <v>194</v>
      </c>
      <c r="F213" s="161">
        <v>1.73</v>
      </c>
      <c r="G213" s="135"/>
    </row>
    <row r="214" spans="1:7">
      <c r="A214" s="160" t="s">
        <v>216</v>
      </c>
      <c r="B214" s="160" t="s">
        <v>284</v>
      </c>
      <c r="C214" s="160" t="s">
        <v>16</v>
      </c>
      <c r="D214" s="160">
        <v>2306</v>
      </c>
      <c r="E214" s="160" t="s">
        <v>193</v>
      </c>
      <c r="F214" s="161">
        <v>1.92</v>
      </c>
      <c r="G214" s="135"/>
    </row>
    <row r="215" spans="1:7">
      <c r="A215" s="160" t="s">
        <v>216</v>
      </c>
      <c r="B215" s="160" t="s">
        <v>284</v>
      </c>
      <c r="C215" s="160" t="s">
        <v>16</v>
      </c>
      <c r="D215" s="160">
        <v>2307</v>
      </c>
      <c r="E215" s="160" t="s">
        <v>204</v>
      </c>
      <c r="F215" s="161">
        <v>4.2</v>
      </c>
      <c r="G215" s="135"/>
    </row>
    <row r="216" spans="1:7">
      <c r="A216" s="160" t="s">
        <v>216</v>
      </c>
      <c r="B216" s="160" t="s">
        <v>284</v>
      </c>
      <c r="C216" s="160" t="s">
        <v>16</v>
      </c>
      <c r="D216" s="160">
        <v>2308</v>
      </c>
      <c r="E216" s="160" t="s">
        <v>190</v>
      </c>
      <c r="F216" s="161">
        <v>3.31</v>
      </c>
      <c r="G216" s="135"/>
    </row>
    <row r="217" spans="1:7">
      <c r="A217" s="160" t="s">
        <v>216</v>
      </c>
      <c r="B217" s="160" t="s">
        <v>284</v>
      </c>
      <c r="C217" s="160" t="s">
        <v>16</v>
      </c>
      <c r="D217" s="160">
        <v>2309</v>
      </c>
      <c r="E217" s="160" t="s">
        <v>191</v>
      </c>
      <c r="F217" s="161">
        <v>0.8</v>
      </c>
      <c r="G217" s="135"/>
    </row>
    <row r="218" spans="1:7">
      <c r="A218" s="160" t="s">
        <v>216</v>
      </c>
      <c r="B218" s="160" t="s">
        <v>284</v>
      </c>
      <c r="C218" s="160" t="s">
        <v>16</v>
      </c>
      <c r="D218" s="160">
        <v>2310</v>
      </c>
      <c r="E218" s="160" t="s">
        <v>199</v>
      </c>
      <c r="F218" s="161">
        <v>1.25</v>
      </c>
      <c r="G218" s="135"/>
    </row>
    <row r="219" spans="1:7">
      <c r="A219" s="160" t="s">
        <v>216</v>
      </c>
      <c r="B219" s="160" t="s">
        <v>284</v>
      </c>
      <c r="C219" s="160" t="s">
        <v>16</v>
      </c>
      <c r="D219" s="160">
        <v>2315</v>
      </c>
      <c r="E219" s="160" t="s">
        <v>197</v>
      </c>
      <c r="F219" s="161">
        <v>3.95</v>
      </c>
      <c r="G219" s="135"/>
    </row>
    <row r="220" spans="1:7">
      <c r="A220" s="160" t="s">
        <v>216</v>
      </c>
      <c r="B220" s="160" t="s">
        <v>284</v>
      </c>
      <c r="C220" s="160" t="s">
        <v>16</v>
      </c>
      <c r="D220" s="160">
        <v>2341</v>
      </c>
      <c r="E220" s="160" t="s">
        <v>236</v>
      </c>
      <c r="F220" s="161">
        <v>1.19</v>
      </c>
      <c r="G220" s="135"/>
    </row>
    <row r="221" spans="1:7">
      <c r="A221" s="160" t="s">
        <v>216</v>
      </c>
      <c r="B221" s="160" t="s">
        <v>284</v>
      </c>
      <c r="C221" s="160" t="s">
        <v>16</v>
      </c>
      <c r="D221" s="160">
        <v>2368</v>
      </c>
      <c r="E221" s="160" t="s">
        <v>322</v>
      </c>
      <c r="F221" s="161">
        <v>2.5499999999999998</v>
      </c>
      <c r="G221" s="135"/>
    </row>
    <row r="222" spans="1:7">
      <c r="A222" s="160" t="s">
        <v>216</v>
      </c>
      <c r="B222" s="160" t="s">
        <v>284</v>
      </c>
      <c r="C222" s="160" t="s">
        <v>213</v>
      </c>
      <c r="D222" s="160">
        <v>2357</v>
      </c>
      <c r="E222" s="160" t="s">
        <v>300</v>
      </c>
      <c r="F222" s="161">
        <v>1.23</v>
      </c>
      <c r="G222" s="135"/>
    </row>
    <row r="223" spans="1:7">
      <c r="A223" s="160" t="s">
        <v>216</v>
      </c>
      <c r="B223" s="160" t="s">
        <v>284</v>
      </c>
      <c r="C223" s="160" t="s">
        <v>213</v>
      </c>
      <c r="D223" s="160">
        <v>2358</v>
      </c>
      <c r="E223" s="160" t="s">
        <v>301</v>
      </c>
      <c r="F223" s="161">
        <v>1.22</v>
      </c>
      <c r="G223" s="135"/>
    </row>
    <row r="224" spans="1:7">
      <c r="A224" s="160" t="s">
        <v>216</v>
      </c>
      <c r="B224" s="160" t="s">
        <v>284</v>
      </c>
      <c r="C224" s="160" t="s">
        <v>213</v>
      </c>
      <c r="D224" s="160">
        <v>2359</v>
      </c>
      <c r="E224" s="160" t="s">
        <v>302</v>
      </c>
      <c r="F224" s="161">
        <v>1.22</v>
      </c>
      <c r="G224" s="135"/>
    </row>
    <row r="225" spans="1:7">
      <c r="A225" s="160" t="s">
        <v>216</v>
      </c>
      <c r="B225" s="160" t="s">
        <v>284</v>
      </c>
      <c r="C225" s="160" t="s">
        <v>213</v>
      </c>
      <c r="D225" s="160">
        <v>2361</v>
      </c>
      <c r="E225" s="160" t="s">
        <v>303</v>
      </c>
      <c r="F225" s="161">
        <v>1.83</v>
      </c>
      <c r="G225" s="135"/>
    </row>
    <row r="226" spans="1:7">
      <c r="A226" s="160" t="s">
        <v>216</v>
      </c>
      <c r="B226" s="160" t="s">
        <v>284</v>
      </c>
      <c r="C226" s="160" t="s">
        <v>213</v>
      </c>
      <c r="D226" s="160">
        <v>2375</v>
      </c>
      <c r="E226" s="160" t="s">
        <v>350</v>
      </c>
      <c r="F226" s="161">
        <v>1.8</v>
      </c>
      <c r="G226" s="135"/>
    </row>
    <row r="227" spans="1:7">
      <c r="A227" s="160" t="s">
        <v>216</v>
      </c>
      <c r="B227" s="160" t="s">
        <v>284</v>
      </c>
      <c r="C227" s="160" t="s">
        <v>213</v>
      </c>
      <c r="D227" s="160">
        <v>2376</v>
      </c>
      <c r="E227" s="160" t="s">
        <v>351</v>
      </c>
      <c r="F227" s="161">
        <v>1.73</v>
      </c>
      <c r="G227" s="135"/>
    </row>
    <row r="228" spans="1:7">
      <c r="A228" s="160" t="s">
        <v>216</v>
      </c>
      <c r="B228" s="160" t="s">
        <v>284</v>
      </c>
      <c r="C228" s="160" t="s">
        <v>213</v>
      </c>
      <c r="D228" s="160">
        <v>2377</v>
      </c>
      <c r="E228" s="160" t="s">
        <v>349</v>
      </c>
      <c r="F228" s="161">
        <v>1.71</v>
      </c>
      <c r="G228" s="135"/>
    </row>
    <row r="229" spans="1:7">
      <c r="A229" s="160" t="s">
        <v>216</v>
      </c>
      <c r="B229" s="160" t="s">
        <v>284</v>
      </c>
      <c r="C229" s="160" t="s">
        <v>213</v>
      </c>
      <c r="D229" s="160">
        <v>2379</v>
      </c>
      <c r="E229" s="160" t="s">
        <v>355</v>
      </c>
      <c r="F229" s="161">
        <v>0.72</v>
      </c>
      <c r="G229" s="135"/>
    </row>
    <row r="230" spans="1:7">
      <c r="A230" s="160" t="s">
        <v>216</v>
      </c>
      <c r="B230" s="160" t="s">
        <v>284</v>
      </c>
      <c r="C230" s="160" t="s">
        <v>213</v>
      </c>
      <c r="D230" s="160">
        <v>2380</v>
      </c>
      <c r="E230" s="160" t="s">
        <v>356</v>
      </c>
      <c r="F230" s="161">
        <v>0.71</v>
      </c>
      <c r="G230" s="135"/>
    </row>
    <row r="231" spans="1:7">
      <c r="A231" s="160" t="s">
        <v>216</v>
      </c>
      <c r="B231" s="160" t="s">
        <v>284</v>
      </c>
      <c r="C231" s="160" t="s">
        <v>213</v>
      </c>
      <c r="D231" s="160">
        <v>2381</v>
      </c>
      <c r="E231" s="160" t="s">
        <v>401</v>
      </c>
      <c r="F231" s="161">
        <v>3.94</v>
      </c>
      <c r="G231" s="135"/>
    </row>
    <row r="232" spans="1:7">
      <c r="A232" s="160" t="s">
        <v>216</v>
      </c>
      <c r="B232" s="160" t="s">
        <v>284</v>
      </c>
      <c r="C232" s="160" t="s">
        <v>213</v>
      </c>
      <c r="D232" s="160">
        <v>2382</v>
      </c>
      <c r="E232" s="160" t="s">
        <v>402</v>
      </c>
      <c r="F232" s="161">
        <v>4.01</v>
      </c>
      <c r="G232" s="135"/>
    </row>
    <row r="233" spans="1:7">
      <c r="A233" s="160" t="s">
        <v>216</v>
      </c>
      <c r="B233" s="160" t="s">
        <v>284</v>
      </c>
      <c r="C233" s="160" t="s">
        <v>213</v>
      </c>
      <c r="D233" s="160">
        <v>2383</v>
      </c>
      <c r="E233" s="160" t="s">
        <v>399</v>
      </c>
      <c r="F233" s="161">
        <v>0.61</v>
      </c>
      <c r="G233" s="135"/>
    </row>
    <row r="234" spans="1:7">
      <c r="A234" s="160" t="s">
        <v>216</v>
      </c>
      <c r="B234" s="160" t="s">
        <v>284</v>
      </c>
      <c r="C234" s="160" t="s">
        <v>213</v>
      </c>
      <c r="D234" s="160">
        <v>2384</v>
      </c>
      <c r="E234" s="160" t="s">
        <v>400</v>
      </c>
      <c r="F234" s="161">
        <v>0.81</v>
      </c>
      <c r="G234" s="135"/>
    </row>
    <row r="235" spans="1:7">
      <c r="A235"/>
      <c r="B235"/>
      <c r="C235"/>
      <c r="D235"/>
      <c r="E235"/>
      <c r="F235"/>
      <c r="G235" s="135"/>
    </row>
    <row r="236" spans="1:7">
      <c r="A236"/>
      <c r="B236"/>
      <c r="C236"/>
      <c r="D236"/>
      <c r="E236"/>
      <c r="F236"/>
      <c r="G236" s="135"/>
    </row>
    <row r="237" spans="1:7">
      <c r="A237"/>
      <c r="B237"/>
      <c r="C237"/>
      <c r="D237"/>
      <c r="E237"/>
      <c r="F237"/>
      <c r="G237" s="135"/>
    </row>
    <row r="238" spans="1:7">
      <c r="A238"/>
      <c r="B238"/>
      <c r="C238"/>
      <c r="D238"/>
      <c r="E238"/>
      <c r="F238"/>
      <c r="G238" s="135"/>
    </row>
    <row r="239" spans="1:7">
      <c r="A239"/>
      <c r="B239"/>
      <c r="C239"/>
      <c r="D239"/>
      <c r="E239"/>
      <c r="F239"/>
      <c r="G239" s="135"/>
    </row>
    <row r="240" spans="1:7">
      <c r="A240"/>
      <c r="B240"/>
      <c r="C240"/>
      <c r="D240"/>
      <c r="E240"/>
      <c r="F240"/>
      <c r="G240" s="135"/>
    </row>
    <row r="241" spans="1:7">
      <c r="A241"/>
      <c r="B241"/>
      <c r="C241"/>
      <c r="D241"/>
      <c r="E241"/>
      <c r="F241"/>
      <c r="G241" s="135"/>
    </row>
    <row r="242" spans="1:7">
      <c r="A242"/>
      <c r="B242"/>
      <c r="C242"/>
      <c r="D242"/>
      <c r="E242"/>
      <c r="F242"/>
      <c r="G242" s="135"/>
    </row>
    <row r="243" spans="1:7">
      <c r="A243"/>
      <c r="B243"/>
      <c r="C243"/>
      <c r="D243"/>
      <c r="E243"/>
      <c r="F243"/>
      <c r="G243" s="135"/>
    </row>
    <row r="244" spans="1:7">
      <c r="A244"/>
      <c r="B244"/>
      <c r="C244"/>
      <c r="D244"/>
      <c r="E244"/>
      <c r="F244"/>
      <c r="G244" s="135"/>
    </row>
    <row r="245" spans="1:7">
      <c r="A245"/>
      <c r="B245"/>
      <c r="C245"/>
      <c r="D245"/>
      <c r="E245"/>
      <c r="F245"/>
      <c r="G245" s="135"/>
    </row>
    <row r="246" spans="1:7">
      <c r="A246"/>
      <c r="B246"/>
      <c r="C246"/>
      <c r="D246"/>
      <c r="E246"/>
      <c r="F246"/>
      <c r="G246" s="135"/>
    </row>
    <row r="247" spans="1:7">
      <c r="A247"/>
      <c r="B247"/>
      <c r="C247"/>
      <c r="D247"/>
      <c r="E247"/>
      <c r="F247"/>
      <c r="G247" s="135"/>
    </row>
    <row r="248" spans="1:7">
      <c r="A248"/>
      <c r="B248"/>
      <c r="C248"/>
      <c r="D248"/>
      <c r="E248"/>
      <c r="F248"/>
      <c r="G248" s="135"/>
    </row>
    <row r="249" spans="1:7">
      <c r="A249"/>
      <c r="B249"/>
      <c r="C249"/>
      <c r="D249"/>
      <c r="E249"/>
      <c r="F249"/>
      <c r="G249" s="135"/>
    </row>
    <row r="250" spans="1:7">
      <c r="A250"/>
      <c r="B250"/>
      <c r="C250"/>
      <c r="D250"/>
      <c r="E250"/>
      <c r="F250"/>
      <c r="G250" s="135"/>
    </row>
    <row r="251" spans="1:7">
      <c r="A251"/>
      <c r="B251"/>
      <c r="C251"/>
      <c r="D251"/>
      <c r="E251"/>
      <c r="F251"/>
      <c r="G251" s="135"/>
    </row>
    <row r="252" spans="1:7">
      <c r="A252"/>
      <c r="B252"/>
      <c r="C252"/>
      <c r="D252"/>
      <c r="E252"/>
      <c r="F252"/>
      <c r="G252" s="135"/>
    </row>
    <row r="253" spans="1:7">
      <c r="A253"/>
      <c r="B253"/>
      <c r="C253"/>
      <c r="D253"/>
      <c r="E253"/>
      <c r="F253"/>
      <c r="G253"/>
    </row>
    <row r="254" spans="1:7">
      <c r="A254"/>
      <c r="B254"/>
      <c r="C254"/>
      <c r="D254"/>
      <c r="E254"/>
      <c r="F254"/>
      <c r="G254"/>
    </row>
    <row r="255" spans="1:7">
      <c r="A255"/>
      <c r="B255"/>
      <c r="C255"/>
      <c r="D255"/>
      <c r="E255"/>
      <c r="F255"/>
      <c r="G255"/>
    </row>
    <row r="256" spans="1:7">
      <c r="A256"/>
      <c r="B256"/>
      <c r="C256"/>
      <c r="D256"/>
      <c r="E256"/>
      <c r="F256"/>
      <c r="G256"/>
    </row>
    <row r="257" spans="1:7">
      <c r="A257"/>
      <c r="B257"/>
      <c r="C257"/>
      <c r="D257"/>
      <c r="E257"/>
      <c r="F257"/>
      <c r="G257"/>
    </row>
    <row r="258" spans="1:7">
      <c r="A258"/>
      <c r="B258"/>
      <c r="C258"/>
      <c r="D258"/>
      <c r="E258"/>
      <c r="F258"/>
      <c r="G258"/>
    </row>
    <row r="259" spans="1:7">
      <c r="A259"/>
      <c r="B259"/>
      <c r="C259"/>
      <c r="D259"/>
      <c r="E259"/>
      <c r="F259"/>
      <c r="G259"/>
    </row>
    <row r="260" spans="1:7">
      <c r="A260"/>
      <c r="B260"/>
      <c r="C260"/>
      <c r="D260"/>
      <c r="E260"/>
      <c r="F260"/>
      <c r="G260"/>
    </row>
    <row r="261" spans="1:7">
      <c r="A261"/>
      <c r="B261"/>
      <c r="C261"/>
      <c r="D261"/>
      <c r="E261"/>
      <c r="F261"/>
      <c r="G261"/>
    </row>
    <row r="262" spans="1:7">
      <c r="A262"/>
      <c r="B262"/>
      <c r="C262"/>
      <c r="D262"/>
      <c r="E262"/>
      <c r="F262"/>
      <c r="G262"/>
    </row>
    <row r="263" spans="1:7">
      <c r="A263"/>
      <c r="B263"/>
      <c r="C263"/>
      <c r="D263"/>
      <c r="E263"/>
      <c r="F263"/>
      <c r="G263"/>
    </row>
    <row r="264" spans="1:7">
      <c r="A264"/>
      <c r="B264"/>
      <c r="C264"/>
      <c r="D264"/>
      <c r="E264"/>
      <c r="F264"/>
      <c r="G264"/>
    </row>
    <row r="265" spans="1:7">
      <c r="A265"/>
      <c r="B265"/>
      <c r="C265"/>
      <c r="D265"/>
      <c r="E265"/>
      <c r="F265"/>
      <c r="G265"/>
    </row>
    <row r="266" spans="1:7">
      <c r="A266"/>
      <c r="B266"/>
      <c r="C266"/>
      <c r="D266"/>
      <c r="E266"/>
      <c r="F266"/>
      <c r="G266"/>
    </row>
    <row r="267" spans="1:7">
      <c r="A267"/>
      <c r="B267"/>
      <c r="C267"/>
      <c r="D267"/>
      <c r="E267"/>
      <c r="F267"/>
      <c r="G267"/>
    </row>
    <row r="268" spans="1:7">
      <c r="A268"/>
      <c r="B268"/>
      <c r="C268"/>
      <c r="D268"/>
      <c r="E268"/>
      <c r="F268"/>
      <c r="G268"/>
    </row>
    <row r="269" spans="1:7">
      <c r="A269"/>
      <c r="B269"/>
      <c r="C269"/>
      <c r="D269"/>
      <c r="E269"/>
      <c r="F269"/>
      <c r="G269"/>
    </row>
    <row r="270" spans="1:7">
      <c r="A270"/>
      <c r="B270"/>
      <c r="C270"/>
      <c r="D270"/>
      <c r="E270"/>
      <c r="F270"/>
      <c r="G270"/>
    </row>
    <row r="271" spans="1:7">
      <c r="A271"/>
      <c r="B271"/>
      <c r="C271"/>
      <c r="D271"/>
      <c r="E271"/>
      <c r="F271"/>
      <c r="G271"/>
    </row>
    <row r="272" spans="1:7">
      <c r="A272"/>
      <c r="B272"/>
      <c r="C272"/>
      <c r="D272"/>
      <c r="E272"/>
      <c r="F272"/>
      <c r="G272"/>
    </row>
    <row r="273" spans="1:7">
      <c r="A273"/>
      <c r="B273"/>
      <c r="C273"/>
      <c r="D273"/>
      <c r="E273"/>
      <c r="F273"/>
      <c r="G273"/>
    </row>
    <row r="274" spans="1:7">
      <c r="A274"/>
      <c r="B274"/>
      <c r="C274"/>
      <c r="D274"/>
      <c r="E274"/>
      <c r="F274"/>
      <c r="G274"/>
    </row>
    <row r="275" spans="1:7">
      <c r="A275"/>
      <c r="B275"/>
      <c r="C275"/>
      <c r="D275"/>
      <c r="E275"/>
      <c r="F275"/>
      <c r="G275"/>
    </row>
    <row r="276" spans="1:7">
      <c r="A276"/>
      <c r="B276"/>
      <c r="C276"/>
      <c r="D276"/>
      <c r="E276"/>
      <c r="F276"/>
      <c r="G276"/>
    </row>
    <row r="277" spans="1:7">
      <c r="A277"/>
      <c r="B277"/>
      <c r="C277"/>
      <c r="D277"/>
      <c r="E277"/>
      <c r="F277"/>
      <c r="G277"/>
    </row>
    <row r="278" spans="1:7">
      <c r="A278"/>
      <c r="B278"/>
      <c r="C278"/>
      <c r="D278"/>
      <c r="E278"/>
      <c r="F278"/>
      <c r="G278"/>
    </row>
    <row r="279" spans="1:7">
      <c r="A279"/>
      <c r="B279"/>
      <c r="C279"/>
      <c r="D279"/>
      <c r="E279"/>
      <c r="F279"/>
      <c r="G279"/>
    </row>
    <row r="280" spans="1:7">
      <c r="A280"/>
      <c r="B280"/>
      <c r="C280"/>
      <c r="D280"/>
      <c r="E280"/>
      <c r="F280"/>
      <c r="G280"/>
    </row>
    <row r="281" spans="1:7">
      <c r="A281"/>
      <c r="B281"/>
      <c r="C281"/>
      <c r="D281"/>
      <c r="E281"/>
      <c r="F281"/>
      <c r="G281"/>
    </row>
    <row r="282" spans="1:7">
      <c r="A282"/>
      <c r="B282"/>
      <c r="C282"/>
      <c r="D282"/>
      <c r="E282"/>
      <c r="F282"/>
      <c r="G282"/>
    </row>
    <row r="283" spans="1:7">
      <c r="A283"/>
      <c r="B283"/>
      <c r="C283"/>
      <c r="D283"/>
      <c r="E283"/>
      <c r="F283"/>
      <c r="G283"/>
    </row>
    <row r="284" spans="1:7">
      <c r="A284"/>
      <c r="B284"/>
      <c r="C284"/>
      <c r="D284"/>
      <c r="E284"/>
      <c r="F284"/>
      <c r="G284"/>
    </row>
    <row r="285" spans="1:7">
      <c r="A285"/>
      <c r="B285"/>
      <c r="C285"/>
      <c r="D285"/>
      <c r="E285"/>
      <c r="F285"/>
      <c r="G285"/>
    </row>
    <row r="286" spans="1:7">
      <c r="A286"/>
      <c r="B286"/>
      <c r="C286"/>
      <c r="D286"/>
      <c r="E286"/>
      <c r="F286"/>
      <c r="G286"/>
    </row>
    <row r="287" spans="1:7">
      <c r="A287"/>
      <c r="B287"/>
      <c r="C287"/>
      <c r="D287"/>
      <c r="E287"/>
      <c r="F287"/>
      <c r="G287"/>
    </row>
    <row r="288" spans="1:7">
      <c r="A288"/>
      <c r="B288"/>
      <c r="C288"/>
      <c r="D288"/>
      <c r="E288"/>
      <c r="F288"/>
      <c r="G288"/>
    </row>
    <row r="289" spans="1:7">
      <c r="A289"/>
      <c r="B289"/>
      <c r="C289"/>
      <c r="D289"/>
      <c r="E289"/>
      <c r="F289"/>
      <c r="G289"/>
    </row>
    <row r="290" spans="1:7">
      <c r="A290"/>
      <c r="B290"/>
      <c r="C290"/>
      <c r="D290"/>
      <c r="E290"/>
      <c r="F290"/>
      <c r="G290"/>
    </row>
    <row r="291" spans="1:7">
      <c r="A291"/>
      <c r="B291"/>
      <c r="C291"/>
      <c r="D291"/>
      <c r="E291"/>
      <c r="F291"/>
      <c r="G291"/>
    </row>
    <row r="292" spans="1:7">
      <c r="A292"/>
      <c r="B292"/>
      <c r="C292"/>
      <c r="D292"/>
      <c r="E292"/>
      <c r="F292"/>
      <c r="G292"/>
    </row>
    <row r="293" spans="1:7">
      <c r="A293"/>
      <c r="B293"/>
      <c r="C293"/>
      <c r="D293"/>
      <c r="E293"/>
      <c r="F293"/>
      <c r="G293"/>
    </row>
    <row r="294" spans="1:7">
      <c r="A294"/>
      <c r="B294"/>
      <c r="C294"/>
      <c r="D294"/>
      <c r="E294"/>
      <c r="F294"/>
      <c r="G294"/>
    </row>
    <row r="295" spans="1:7">
      <c r="A295"/>
      <c r="B295"/>
      <c r="C295"/>
      <c r="D295"/>
      <c r="E295"/>
      <c r="F295"/>
      <c r="G295"/>
    </row>
    <row r="296" spans="1:7">
      <c r="A296"/>
      <c r="B296"/>
      <c r="C296"/>
      <c r="D296"/>
      <c r="E296"/>
      <c r="F296"/>
      <c r="G296"/>
    </row>
    <row r="297" spans="1:7">
      <c r="A297"/>
      <c r="B297"/>
      <c r="C297"/>
      <c r="D297"/>
      <c r="E297"/>
      <c r="F297"/>
      <c r="G297"/>
    </row>
    <row r="298" spans="1:7">
      <c r="A298"/>
      <c r="B298"/>
      <c r="C298"/>
      <c r="D298"/>
      <c r="E298"/>
      <c r="F298"/>
      <c r="G298"/>
    </row>
    <row r="299" spans="1:7">
      <c r="A299"/>
      <c r="B299"/>
      <c r="C299"/>
      <c r="D299"/>
      <c r="E299"/>
      <c r="F299"/>
      <c r="G299"/>
    </row>
    <row r="300" spans="1:7">
      <c r="A300"/>
      <c r="B300"/>
      <c r="C300"/>
      <c r="D300"/>
      <c r="E300"/>
      <c r="F300"/>
      <c r="G300"/>
    </row>
    <row r="301" spans="1:7">
      <c r="A301"/>
      <c r="B301"/>
      <c r="C301"/>
      <c r="D301"/>
      <c r="E301"/>
      <c r="F301"/>
      <c r="G301"/>
    </row>
    <row r="302" spans="1:7">
      <c r="A302"/>
      <c r="B302"/>
      <c r="C302"/>
      <c r="D302"/>
      <c r="E302"/>
      <c r="F302"/>
      <c r="G302"/>
    </row>
    <row r="303" spans="1:7">
      <c r="A303"/>
      <c r="B303"/>
      <c r="C303"/>
      <c r="D303"/>
      <c r="E303"/>
      <c r="F303"/>
      <c r="G303"/>
    </row>
    <row r="304" spans="1:7">
      <c r="A304"/>
      <c r="B304"/>
      <c r="C304"/>
      <c r="D304"/>
      <c r="E304"/>
      <c r="F304"/>
      <c r="G304"/>
    </row>
    <row r="305" spans="1:7">
      <c r="A305"/>
      <c r="B305"/>
      <c r="C305"/>
      <c r="D305"/>
      <c r="E305"/>
      <c r="F305"/>
      <c r="G305"/>
    </row>
    <row r="306" spans="1:7">
      <c r="A306"/>
      <c r="B306"/>
      <c r="C306"/>
      <c r="D306"/>
      <c r="E306"/>
      <c r="F306"/>
      <c r="G306"/>
    </row>
    <row r="307" spans="1:7">
      <c r="A307"/>
      <c r="B307"/>
      <c r="C307"/>
      <c r="D307"/>
      <c r="E307"/>
      <c r="F307"/>
      <c r="G307"/>
    </row>
    <row r="308" spans="1:7">
      <c r="A308"/>
      <c r="B308"/>
      <c r="C308"/>
      <c r="D308"/>
      <c r="E308"/>
      <c r="F308"/>
      <c r="G308"/>
    </row>
    <row r="309" spans="1:7">
      <c r="A309"/>
      <c r="B309"/>
      <c r="C309"/>
      <c r="D309"/>
      <c r="E309"/>
      <c r="F309"/>
      <c r="G309"/>
    </row>
    <row r="310" spans="1:7">
      <c r="A310"/>
      <c r="B310"/>
      <c r="C310"/>
      <c r="D310"/>
      <c r="E310"/>
      <c r="F310"/>
      <c r="G310"/>
    </row>
    <row r="311" spans="1:7">
      <c r="A311"/>
      <c r="B311"/>
      <c r="C311"/>
      <c r="D311"/>
      <c r="E311"/>
      <c r="F311"/>
      <c r="G311"/>
    </row>
    <row r="312" spans="1:7">
      <c r="A312"/>
      <c r="B312"/>
      <c r="C312"/>
      <c r="D312"/>
      <c r="E312"/>
      <c r="F312"/>
      <c r="G312"/>
    </row>
    <row r="313" spans="1:7">
      <c r="A313"/>
      <c r="B313"/>
      <c r="C313"/>
      <c r="D313"/>
      <c r="E313"/>
      <c r="F313"/>
      <c r="G313"/>
    </row>
    <row r="314" spans="1:7">
      <c r="A314"/>
      <c r="B314"/>
      <c r="C314"/>
      <c r="D314"/>
      <c r="E314"/>
      <c r="F314"/>
      <c r="G314"/>
    </row>
    <row r="315" spans="1:7">
      <c r="A315"/>
      <c r="B315"/>
      <c r="C315"/>
      <c r="D315"/>
      <c r="E315"/>
      <c r="F315"/>
      <c r="G315"/>
    </row>
    <row r="316" spans="1:7">
      <c r="A316"/>
      <c r="B316"/>
      <c r="C316"/>
      <c r="D316"/>
      <c r="E316"/>
      <c r="F316"/>
      <c r="G316"/>
    </row>
    <row r="317" spans="1:7">
      <c r="A317"/>
      <c r="B317"/>
      <c r="C317"/>
      <c r="D317"/>
      <c r="E317"/>
      <c r="F317"/>
      <c r="G317"/>
    </row>
    <row r="318" spans="1:7">
      <c r="A318"/>
      <c r="B318"/>
      <c r="C318"/>
      <c r="D318"/>
      <c r="E318"/>
      <c r="F318"/>
      <c r="G318"/>
    </row>
    <row r="319" spans="1:7">
      <c r="A319"/>
      <c r="B319"/>
      <c r="C319"/>
      <c r="D319"/>
      <c r="E319"/>
      <c r="F319"/>
      <c r="G319"/>
    </row>
    <row r="320" spans="1:7">
      <c r="A320"/>
      <c r="B320"/>
      <c r="C320"/>
      <c r="D320"/>
      <c r="E320"/>
      <c r="F320"/>
      <c r="G320"/>
    </row>
    <row r="321" spans="1:7">
      <c r="A321"/>
      <c r="B321"/>
      <c r="C321"/>
      <c r="D321"/>
      <c r="E321"/>
      <c r="F321"/>
      <c r="G321"/>
    </row>
    <row r="322" spans="1:7">
      <c r="A322"/>
      <c r="B322"/>
      <c r="C322"/>
      <c r="D322"/>
      <c r="E322"/>
      <c r="F322"/>
      <c r="G322"/>
    </row>
    <row r="323" spans="1:7">
      <c r="A323"/>
      <c r="B323"/>
      <c r="C323"/>
      <c r="D323"/>
      <c r="E323"/>
      <c r="F323"/>
      <c r="G323"/>
    </row>
    <row r="324" spans="1:7">
      <c r="A324"/>
      <c r="B324"/>
      <c r="C324"/>
      <c r="D324"/>
      <c r="E324"/>
      <c r="F324"/>
      <c r="G324"/>
    </row>
    <row r="325" spans="1:7">
      <c r="A325"/>
      <c r="B325"/>
      <c r="C325"/>
      <c r="D325"/>
      <c r="E325"/>
      <c r="F325"/>
      <c r="G325"/>
    </row>
    <row r="326" spans="1:7">
      <c r="A326"/>
      <c r="B326"/>
      <c r="C326"/>
      <c r="D326"/>
      <c r="E326"/>
      <c r="F326"/>
      <c r="G326"/>
    </row>
    <row r="327" spans="1:7">
      <c r="A327"/>
      <c r="B327"/>
      <c r="C327"/>
      <c r="D327"/>
      <c r="E327"/>
      <c r="F327"/>
      <c r="G327"/>
    </row>
    <row r="328" spans="1:7">
      <c r="A328"/>
      <c r="B328"/>
      <c r="C328"/>
      <c r="D328"/>
      <c r="E328"/>
      <c r="F328"/>
      <c r="G328"/>
    </row>
    <row r="329" spans="1:7">
      <c r="A329"/>
      <c r="B329"/>
      <c r="C329"/>
      <c r="D329"/>
      <c r="E329"/>
      <c r="F329"/>
      <c r="G329"/>
    </row>
    <row r="330" spans="1:7">
      <c r="A330"/>
      <c r="B330"/>
      <c r="C330"/>
      <c r="D330"/>
      <c r="E330"/>
      <c r="F330"/>
      <c r="G330"/>
    </row>
    <row r="331" spans="1:7">
      <c r="A331"/>
      <c r="B331"/>
      <c r="C331"/>
      <c r="D331"/>
      <c r="E331"/>
      <c r="F331"/>
      <c r="G331"/>
    </row>
    <row r="332" spans="1:7">
      <c r="A332"/>
      <c r="B332"/>
      <c r="C332"/>
      <c r="D332"/>
      <c r="E332"/>
      <c r="F332"/>
      <c r="G332"/>
    </row>
    <row r="333" spans="1:7">
      <c r="A333"/>
      <c r="B333"/>
      <c r="C333"/>
      <c r="D333"/>
      <c r="E333"/>
      <c r="F333"/>
      <c r="G333"/>
    </row>
    <row r="334" spans="1:7">
      <c r="A334"/>
      <c r="B334"/>
      <c r="C334"/>
      <c r="D334"/>
      <c r="E334"/>
      <c r="F334"/>
      <c r="G334"/>
    </row>
    <row r="335" spans="1:7">
      <c r="A335"/>
      <c r="B335"/>
      <c r="C335"/>
      <c r="D335"/>
      <c r="E335"/>
      <c r="F335"/>
      <c r="G335"/>
    </row>
    <row r="336" spans="1:7">
      <c r="A336"/>
      <c r="B336"/>
      <c r="C336"/>
      <c r="D336"/>
      <c r="E336"/>
      <c r="F336"/>
      <c r="G336"/>
    </row>
    <row r="337" spans="1:7">
      <c r="A337"/>
      <c r="B337"/>
      <c r="C337"/>
      <c r="D337"/>
      <c r="E337"/>
      <c r="F337"/>
      <c r="G337"/>
    </row>
    <row r="338" spans="1:7">
      <c r="A338"/>
      <c r="B338"/>
      <c r="C338"/>
      <c r="D338"/>
      <c r="E338"/>
      <c r="F338"/>
      <c r="G338"/>
    </row>
    <row r="339" spans="1:7">
      <c r="A339"/>
      <c r="B339"/>
      <c r="C339"/>
      <c r="D339"/>
      <c r="E339"/>
      <c r="F339"/>
      <c r="G339"/>
    </row>
    <row r="340" spans="1:7">
      <c r="A340"/>
      <c r="B340"/>
      <c r="C340"/>
      <c r="D340"/>
      <c r="E340"/>
      <c r="F340"/>
      <c r="G340"/>
    </row>
    <row r="341" spans="1:7">
      <c r="A341"/>
      <c r="B341"/>
      <c r="C341"/>
      <c r="D341"/>
      <c r="E341"/>
      <c r="F341"/>
      <c r="G341"/>
    </row>
    <row r="342" spans="1:7">
      <c r="A342"/>
      <c r="B342"/>
      <c r="C342"/>
      <c r="D342"/>
      <c r="E342"/>
      <c r="F342"/>
      <c r="G342"/>
    </row>
    <row r="343" spans="1:7">
      <c r="A343"/>
      <c r="B343"/>
      <c r="C343"/>
      <c r="D343"/>
      <c r="E343"/>
      <c r="F343"/>
      <c r="G343"/>
    </row>
    <row r="344" spans="1:7">
      <c r="A344"/>
      <c r="B344"/>
      <c r="C344"/>
      <c r="D344"/>
      <c r="E344"/>
      <c r="F344"/>
      <c r="G344"/>
    </row>
    <row r="345" spans="1:7">
      <c r="A345"/>
      <c r="B345"/>
      <c r="C345"/>
      <c r="D345"/>
      <c r="E345"/>
      <c r="F345"/>
      <c r="G345"/>
    </row>
    <row r="346" spans="1:7">
      <c r="A346"/>
      <c r="B346"/>
      <c r="C346"/>
      <c r="D346"/>
      <c r="E346"/>
      <c r="F346"/>
      <c r="G346"/>
    </row>
    <row r="347" spans="1:7">
      <c r="A347"/>
      <c r="B347"/>
      <c r="C347"/>
      <c r="D347"/>
      <c r="E347"/>
      <c r="F347"/>
      <c r="G347"/>
    </row>
    <row r="348" spans="1:7">
      <c r="A348"/>
      <c r="B348"/>
      <c r="C348"/>
      <c r="D348"/>
      <c r="E348"/>
      <c r="F348"/>
      <c r="G348"/>
    </row>
    <row r="349" spans="1:7">
      <c r="A349"/>
      <c r="B349"/>
      <c r="C349"/>
      <c r="D349"/>
      <c r="E349"/>
      <c r="F349"/>
      <c r="G349"/>
    </row>
    <row r="350" spans="1:7">
      <c r="A350"/>
      <c r="B350"/>
      <c r="C350"/>
      <c r="D350"/>
      <c r="E350"/>
      <c r="F350"/>
      <c r="G350"/>
    </row>
    <row r="351" spans="1:7">
      <c r="A351"/>
      <c r="B351"/>
      <c r="C351"/>
      <c r="D351"/>
      <c r="E351"/>
      <c r="F351"/>
      <c r="G351"/>
    </row>
    <row r="352" spans="1:7">
      <c r="A352"/>
      <c r="B352"/>
      <c r="C352"/>
      <c r="D352"/>
      <c r="E352"/>
      <c r="F352"/>
      <c r="G352"/>
    </row>
    <row r="353" spans="1:7">
      <c r="A353"/>
      <c r="B353"/>
      <c r="C353"/>
      <c r="D353"/>
      <c r="E353"/>
      <c r="F353"/>
      <c r="G353"/>
    </row>
    <row r="354" spans="1:7">
      <c r="A354"/>
      <c r="B354"/>
      <c r="C354"/>
      <c r="D354"/>
      <c r="E354"/>
      <c r="F354"/>
      <c r="G354"/>
    </row>
    <row r="355" spans="1:7">
      <c r="A355"/>
      <c r="B355"/>
      <c r="C355"/>
      <c r="D355"/>
      <c r="E355"/>
      <c r="F355"/>
      <c r="G355"/>
    </row>
    <row r="356" spans="1:7">
      <c r="A356"/>
      <c r="B356"/>
      <c r="C356"/>
      <c r="D356"/>
      <c r="E356"/>
      <c r="F356"/>
      <c r="G356"/>
    </row>
    <row r="357" spans="1:7">
      <c r="A357"/>
      <c r="B357"/>
      <c r="C357"/>
      <c r="D357"/>
      <c r="E357"/>
      <c r="F357"/>
      <c r="G357"/>
    </row>
    <row r="358" spans="1:7">
      <c r="A358"/>
      <c r="B358"/>
      <c r="C358"/>
      <c r="D358"/>
      <c r="E358"/>
      <c r="F358"/>
      <c r="G358"/>
    </row>
    <row r="359" spans="1:7">
      <c r="A359"/>
      <c r="B359"/>
      <c r="C359"/>
      <c r="D359"/>
      <c r="E359"/>
      <c r="F359"/>
      <c r="G359"/>
    </row>
    <row r="360" spans="1:7">
      <c r="A360"/>
      <c r="B360"/>
      <c r="C360"/>
      <c r="D360"/>
      <c r="E360"/>
      <c r="F360"/>
      <c r="G360"/>
    </row>
    <row r="361" spans="1:7">
      <c r="A361"/>
      <c r="B361"/>
      <c r="C361"/>
      <c r="D361"/>
      <c r="E361"/>
      <c r="F361"/>
      <c r="G361"/>
    </row>
    <row r="362" spans="1:7">
      <c r="A362"/>
      <c r="B362"/>
      <c r="C362"/>
      <c r="D362"/>
      <c r="E362"/>
      <c r="F362"/>
      <c r="G362"/>
    </row>
    <row r="363" spans="1:7">
      <c r="A363"/>
      <c r="B363"/>
      <c r="C363"/>
      <c r="D363"/>
      <c r="E363"/>
      <c r="F363"/>
      <c r="G363"/>
    </row>
    <row r="364" spans="1:7">
      <c r="A364"/>
      <c r="B364"/>
      <c r="C364"/>
      <c r="D364"/>
      <c r="E364"/>
      <c r="F364"/>
      <c r="G364"/>
    </row>
    <row r="365" spans="1:7">
      <c r="A365"/>
      <c r="B365"/>
      <c r="C365"/>
      <c r="D365"/>
      <c r="E365"/>
      <c r="F365"/>
      <c r="G365"/>
    </row>
    <row r="366" spans="1:7">
      <c r="A366"/>
      <c r="B366"/>
      <c r="C366"/>
      <c r="D366"/>
      <c r="E366"/>
      <c r="F366"/>
      <c r="G366"/>
    </row>
    <row r="367" spans="1:7">
      <c r="A367"/>
      <c r="B367"/>
      <c r="C367"/>
      <c r="D367"/>
      <c r="E367"/>
      <c r="F367"/>
      <c r="G367"/>
    </row>
    <row r="368" spans="1:7">
      <c r="A368"/>
      <c r="B368"/>
      <c r="C368"/>
      <c r="D368"/>
      <c r="E368"/>
      <c r="F368"/>
      <c r="G368"/>
    </row>
    <row r="369" spans="1:7">
      <c r="A369"/>
      <c r="B369"/>
      <c r="C369"/>
      <c r="D369"/>
      <c r="E369"/>
      <c r="F369"/>
      <c r="G369"/>
    </row>
    <row r="370" spans="1:7">
      <c r="A370"/>
      <c r="B370"/>
      <c r="C370"/>
      <c r="D370"/>
      <c r="E370"/>
      <c r="F370"/>
      <c r="G370"/>
    </row>
    <row r="371" spans="1:7">
      <c r="A371"/>
      <c r="B371"/>
      <c r="C371"/>
      <c r="D371"/>
      <c r="E371"/>
      <c r="F371"/>
      <c r="G371"/>
    </row>
    <row r="372" spans="1:7">
      <c r="A372"/>
      <c r="B372"/>
      <c r="C372"/>
      <c r="D372"/>
      <c r="E372"/>
      <c r="F372"/>
      <c r="G372"/>
    </row>
    <row r="373" spans="1:7">
      <c r="A373"/>
      <c r="B373"/>
      <c r="C373"/>
      <c r="D373"/>
      <c r="E373"/>
      <c r="F373"/>
      <c r="G373"/>
    </row>
    <row r="374" spans="1:7">
      <c r="A374"/>
      <c r="B374"/>
      <c r="C374"/>
      <c r="D374"/>
      <c r="E374"/>
      <c r="F374"/>
      <c r="G374"/>
    </row>
    <row r="375" spans="1:7">
      <c r="A375"/>
      <c r="B375"/>
      <c r="C375"/>
      <c r="D375"/>
      <c r="E375"/>
      <c r="F375"/>
      <c r="G375"/>
    </row>
    <row r="376" spans="1:7">
      <c r="A376"/>
      <c r="B376"/>
      <c r="C376"/>
      <c r="D376"/>
      <c r="E376"/>
      <c r="F376"/>
      <c r="G376"/>
    </row>
    <row r="377" spans="1:7">
      <c r="A377"/>
      <c r="B377"/>
      <c r="C377"/>
      <c r="D377"/>
      <c r="E377"/>
      <c r="F377"/>
      <c r="G377"/>
    </row>
    <row r="378" spans="1:7">
      <c r="A378"/>
      <c r="B378"/>
      <c r="C378"/>
      <c r="D378"/>
      <c r="E378"/>
      <c r="F378"/>
      <c r="G378"/>
    </row>
    <row r="379" spans="1:7">
      <c r="A379"/>
      <c r="B379"/>
      <c r="C379"/>
      <c r="D379"/>
      <c r="E379"/>
      <c r="F379"/>
      <c r="G379"/>
    </row>
    <row r="380" spans="1:7">
      <c r="A380"/>
      <c r="B380"/>
      <c r="C380"/>
      <c r="D380"/>
      <c r="E380"/>
      <c r="F380"/>
      <c r="G380"/>
    </row>
    <row r="381" spans="1:7">
      <c r="A381"/>
      <c r="B381"/>
      <c r="C381"/>
      <c r="D381"/>
      <c r="E381"/>
      <c r="F381"/>
      <c r="G381"/>
    </row>
    <row r="382" spans="1:7">
      <c r="A382"/>
      <c r="B382"/>
      <c r="C382"/>
      <c r="D382"/>
      <c r="E382"/>
      <c r="F382"/>
      <c r="G382"/>
    </row>
    <row r="383" spans="1:7">
      <c r="A383"/>
      <c r="B383"/>
      <c r="C383"/>
      <c r="D383"/>
      <c r="E383"/>
      <c r="F383"/>
      <c r="G383"/>
    </row>
    <row r="384" spans="1:7">
      <c r="A384"/>
      <c r="B384"/>
      <c r="C384"/>
      <c r="D384"/>
      <c r="E384"/>
      <c r="F384"/>
      <c r="G384"/>
    </row>
    <row r="385" spans="1:6">
      <c r="A385"/>
      <c r="B385"/>
      <c r="C385"/>
      <c r="D385"/>
      <c r="E385"/>
      <c r="F385"/>
    </row>
    <row r="386" spans="1:6">
      <c r="A386"/>
      <c r="B386"/>
      <c r="C386"/>
      <c r="D386"/>
      <c r="E386"/>
      <c r="F386"/>
    </row>
    <row r="387" spans="1:6">
      <c r="A387"/>
      <c r="B387"/>
      <c r="C387"/>
      <c r="D387"/>
      <c r="E387"/>
      <c r="F387"/>
    </row>
    <row r="388" spans="1:6">
      <c r="A388"/>
      <c r="B388"/>
      <c r="C388"/>
      <c r="D388"/>
      <c r="E388"/>
      <c r="F388"/>
    </row>
    <row r="389" spans="1:6">
      <c r="A389"/>
      <c r="B389"/>
      <c r="C389"/>
      <c r="D389"/>
      <c r="E389"/>
      <c r="F389"/>
    </row>
    <row r="390" spans="1:6">
      <c r="A390"/>
      <c r="B390"/>
      <c r="C390"/>
      <c r="D390"/>
      <c r="E390"/>
      <c r="F390"/>
    </row>
    <row r="391" spans="1:6">
      <c r="A391"/>
      <c r="B391"/>
      <c r="C391"/>
      <c r="D391"/>
      <c r="E391"/>
      <c r="F391"/>
    </row>
    <row r="392" spans="1:6">
      <c r="A392"/>
      <c r="B392"/>
      <c r="C392"/>
      <c r="D392"/>
      <c r="E392"/>
      <c r="F392"/>
    </row>
    <row r="393" spans="1:6">
      <c r="A393"/>
      <c r="B393"/>
      <c r="C393"/>
      <c r="D393"/>
      <c r="E393"/>
      <c r="F393"/>
    </row>
    <row r="394" spans="1:6">
      <c r="A394"/>
      <c r="B394"/>
      <c r="C394"/>
      <c r="D394"/>
      <c r="E394"/>
      <c r="F394"/>
    </row>
    <row r="395" spans="1:6">
      <c r="A395"/>
      <c r="B395"/>
      <c r="C395"/>
      <c r="D395"/>
      <c r="E395"/>
      <c r="F395"/>
    </row>
    <row r="396" spans="1:6">
      <c r="A396"/>
      <c r="B396"/>
      <c r="C396"/>
      <c r="D396"/>
      <c r="E396"/>
      <c r="F396"/>
    </row>
    <row r="397" spans="1:6">
      <c r="A397"/>
      <c r="B397"/>
      <c r="C397"/>
      <c r="D397"/>
      <c r="E397"/>
      <c r="F397"/>
    </row>
    <row r="398" spans="1:6">
      <c r="A398"/>
      <c r="B398"/>
      <c r="C398"/>
      <c r="D398"/>
      <c r="E398"/>
      <c r="F398"/>
    </row>
    <row r="399" spans="1:6">
      <c r="A399"/>
      <c r="B399"/>
      <c r="C399"/>
      <c r="D399"/>
      <c r="E399"/>
      <c r="F399"/>
    </row>
    <row r="400" spans="1:6">
      <c r="A400"/>
      <c r="B400"/>
      <c r="C400"/>
      <c r="D400"/>
      <c r="E400"/>
      <c r="F400"/>
    </row>
    <row r="401" spans="1:6">
      <c r="A401"/>
      <c r="B401"/>
      <c r="C401"/>
      <c r="D401"/>
      <c r="E401"/>
      <c r="F401"/>
    </row>
    <row r="402" spans="1:6">
      <c r="A402"/>
      <c r="B402"/>
      <c r="C402"/>
      <c r="D402"/>
      <c r="E402"/>
      <c r="F402"/>
    </row>
    <row r="403" spans="1:6">
      <c r="A403"/>
      <c r="B403"/>
      <c r="C403"/>
      <c r="D403"/>
      <c r="E403"/>
      <c r="F403"/>
    </row>
    <row r="404" spans="1:6">
      <c r="A404"/>
      <c r="B404"/>
      <c r="C404"/>
      <c r="D404"/>
      <c r="E404"/>
      <c r="F404"/>
    </row>
    <row r="405" spans="1:6">
      <c r="A405"/>
      <c r="B405"/>
      <c r="C405"/>
      <c r="D405"/>
      <c r="E405"/>
      <c r="F405"/>
    </row>
    <row r="406" spans="1:6">
      <c r="A406"/>
      <c r="B406"/>
      <c r="C406"/>
      <c r="D406"/>
      <c r="E406"/>
      <c r="F406"/>
    </row>
    <row r="407" spans="1:6">
      <c r="A407"/>
      <c r="B407"/>
      <c r="C407"/>
      <c r="D407"/>
      <c r="E407"/>
      <c r="F407"/>
    </row>
    <row r="408" spans="1:6">
      <c r="A408"/>
      <c r="B408"/>
      <c r="C408"/>
      <c r="D408"/>
      <c r="E408"/>
      <c r="F408"/>
    </row>
    <row r="409" spans="1:6">
      <c r="A409"/>
      <c r="B409"/>
      <c r="C409"/>
      <c r="D409"/>
      <c r="E409"/>
      <c r="F409"/>
    </row>
    <row r="410" spans="1:6">
      <c r="A410"/>
      <c r="B410"/>
      <c r="C410"/>
      <c r="D410"/>
      <c r="E410"/>
      <c r="F410"/>
    </row>
    <row r="411" spans="1:6">
      <c r="A411"/>
      <c r="B411"/>
      <c r="C411"/>
      <c r="D411"/>
      <c r="E411"/>
      <c r="F411"/>
    </row>
    <row r="412" spans="1:6">
      <c r="A412"/>
      <c r="B412"/>
      <c r="C412"/>
      <c r="D412"/>
      <c r="E412"/>
      <c r="F412"/>
    </row>
    <row r="413" spans="1:6">
      <c r="A413"/>
      <c r="B413"/>
      <c r="C413"/>
      <c r="D413"/>
      <c r="E413"/>
      <c r="F413"/>
    </row>
    <row r="414" spans="1:6">
      <c r="A414"/>
      <c r="B414"/>
      <c r="C414"/>
      <c r="D414"/>
      <c r="E414"/>
      <c r="F414"/>
    </row>
    <row r="415" spans="1:6">
      <c r="A415"/>
      <c r="B415"/>
      <c r="C415"/>
      <c r="D415"/>
      <c r="E415"/>
      <c r="F415"/>
    </row>
    <row r="416" spans="1:6">
      <c r="A416"/>
      <c r="B416"/>
      <c r="C416"/>
      <c r="D416"/>
      <c r="E416"/>
      <c r="F416"/>
    </row>
    <row r="417" spans="1:6">
      <c r="A417"/>
      <c r="B417"/>
      <c r="C417"/>
      <c r="D417"/>
      <c r="E417"/>
      <c r="F417"/>
    </row>
    <row r="418" spans="1:6">
      <c r="A418"/>
      <c r="B418"/>
      <c r="C418"/>
      <c r="D418"/>
      <c r="E418"/>
      <c r="F418"/>
    </row>
    <row r="419" spans="1:6">
      <c r="A419"/>
      <c r="B419"/>
      <c r="C419"/>
      <c r="D419"/>
      <c r="E419"/>
      <c r="F419"/>
    </row>
    <row r="420" spans="1:6">
      <c r="A420"/>
      <c r="B420"/>
      <c r="C420"/>
      <c r="D420"/>
      <c r="E420"/>
      <c r="F420"/>
    </row>
    <row r="421" spans="1:6">
      <c r="A421"/>
      <c r="B421"/>
      <c r="C421"/>
      <c r="D421"/>
      <c r="E421"/>
      <c r="F421"/>
    </row>
    <row r="422" spans="1:6">
      <c r="A422"/>
      <c r="B422"/>
      <c r="C422"/>
      <c r="D422"/>
      <c r="E422"/>
      <c r="F422"/>
    </row>
    <row r="423" spans="1:6">
      <c r="A423"/>
      <c r="B423"/>
      <c r="C423"/>
      <c r="D423"/>
      <c r="E423"/>
      <c r="F423"/>
    </row>
    <row r="424" spans="1:6">
      <c r="A424"/>
      <c r="B424"/>
      <c r="C424"/>
      <c r="D424"/>
      <c r="E424"/>
      <c r="F424"/>
    </row>
    <row r="425" spans="1:6">
      <c r="A425"/>
      <c r="B425"/>
      <c r="C425"/>
      <c r="D425"/>
      <c r="E425"/>
      <c r="F425"/>
    </row>
    <row r="426" spans="1:6">
      <c r="A426"/>
      <c r="B426"/>
      <c r="C426"/>
      <c r="D426"/>
      <c r="E426"/>
      <c r="F426"/>
    </row>
    <row r="427" spans="1:6">
      <c r="A427"/>
      <c r="B427"/>
      <c r="C427"/>
      <c r="D427"/>
      <c r="E427"/>
      <c r="F427"/>
    </row>
    <row r="428" spans="1:6">
      <c r="A428"/>
      <c r="B428"/>
      <c r="C428"/>
      <c r="D428"/>
      <c r="E428"/>
      <c r="F428"/>
    </row>
    <row r="429" spans="1:6">
      <c r="A429"/>
      <c r="B429"/>
      <c r="C429"/>
      <c r="D429"/>
      <c r="E429"/>
      <c r="F429"/>
    </row>
    <row r="430" spans="1:6">
      <c r="A430"/>
      <c r="B430"/>
      <c r="C430"/>
      <c r="D430"/>
      <c r="E430"/>
      <c r="F430"/>
    </row>
    <row r="431" spans="1:6">
      <c r="A431"/>
      <c r="B431"/>
      <c r="C431"/>
      <c r="D431"/>
      <c r="E431"/>
      <c r="F431"/>
    </row>
    <row r="432" spans="1:6">
      <c r="A432"/>
      <c r="B432"/>
      <c r="C432"/>
      <c r="D432"/>
      <c r="E432"/>
      <c r="F432"/>
    </row>
    <row r="433" spans="1:6">
      <c r="A433"/>
      <c r="B433"/>
      <c r="C433"/>
      <c r="D433"/>
      <c r="E433"/>
      <c r="F433"/>
    </row>
    <row r="434" spans="1:6">
      <c r="A434"/>
      <c r="B434"/>
      <c r="C434"/>
      <c r="D434"/>
      <c r="E434"/>
      <c r="F434"/>
    </row>
    <row r="435" spans="1:6">
      <c r="A435"/>
      <c r="B435"/>
      <c r="C435"/>
      <c r="D435"/>
      <c r="E435"/>
      <c r="F435"/>
    </row>
    <row r="436" spans="1:6">
      <c r="A436"/>
      <c r="B436"/>
      <c r="C436"/>
      <c r="D436"/>
      <c r="E436"/>
      <c r="F436"/>
    </row>
    <row r="437" spans="1:6">
      <c r="A437"/>
      <c r="B437"/>
      <c r="C437"/>
      <c r="D437"/>
      <c r="E437"/>
      <c r="F437"/>
    </row>
    <row r="438" spans="1:6">
      <c r="A438"/>
      <c r="B438"/>
      <c r="C438"/>
      <c r="D438"/>
      <c r="E438"/>
      <c r="F438"/>
    </row>
    <row r="439" spans="1:6">
      <c r="A439"/>
      <c r="B439"/>
      <c r="C439"/>
      <c r="D439"/>
      <c r="E439"/>
      <c r="F439"/>
    </row>
    <row r="440" spans="1:6">
      <c r="A440"/>
      <c r="B440"/>
      <c r="C440"/>
      <c r="D440"/>
      <c r="E440"/>
      <c r="F440"/>
    </row>
    <row r="441" spans="1:6">
      <c r="A441"/>
      <c r="B441"/>
      <c r="C441"/>
      <c r="D441"/>
      <c r="E441"/>
      <c r="F441"/>
    </row>
    <row r="442" spans="1:6">
      <c r="A442"/>
      <c r="B442"/>
      <c r="C442"/>
      <c r="D442"/>
      <c r="E442"/>
      <c r="F442"/>
    </row>
    <row r="443" spans="1:6">
      <c r="A443"/>
      <c r="B443"/>
      <c r="C443"/>
      <c r="D443"/>
      <c r="E443"/>
      <c r="F443"/>
    </row>
    <row r="444" spans="1:6">
      <c r="A444"/>
      <c r="B444"/>
      <c r="C444"/>
      <c r="D444"/>
      <c r="E444"/>
      <c r="F444"/>
    </row>
    <row r="445" spans="1:6">
      <c r="A445"/>
      <c r="B445"/>
      <c r="C445"/>
      <c r="D445"/>
      <c r="E445"/>
      <c r="F445"/>
    </row>
    <row r="446" spans="1:6">
      <c r="A446"/>
      <c r="B446"/>
      <c r="C446"/>
      <c r="D446"/>
      <c r="E446"/>
      <c r="F446"/>
    </row>
    <row r="447" spans="1:6">
      <c r="A447"/>
      <c r="B447"/>
      <c r="C447"/>
      <c r="D447"/>
      <c r="E447"/>
      <c r="F447"/>
    </row>
    <row r="448" spans="1:6">
      <c r="A448"/>
      <c r="B448"/>
      <c r="C448"/>
      <c r="D448"/>
      <c r="E448"/>
      <c r="F448"/>
    </row>
    <row r="449" spans="1:6">
      <c r="A449"/>
      <c r="B449"/>
      <c r="C449"/>
      <c r="D449"/>
      <c r="E449"/>
      <c r="F449"/>
    </row>
    <row r="450" spans="1:6">
      <c r="A450"/>
      <c r="B450"/>
      <c r="C450"/>
      <c r="D450"/>
      <c r="E450"/>
      <c r="F450"/>
    </row>
    <row r="451" spans="1:6">
      <c r="A451"/>
      <c r="B451"/>
      <c r="C451"/>
      <c r="D451"/>
      <c r="E451"/>
      <c r="F451"/>
    </row>
    <row r="452" spans="1:6">
      <c r="A452"/>
      <c r="B452"/>
      <c r="C452"/>
      <c r="D452"/>
      <c r="E452"/>
      <c r="F452"/>
    </row>
    <row r="453" spans="1:6">
      <c r="A453"/>
      <c r="B453"/>
      <c r="C453"/>
      <c r="D453"/>
      <c r="E453"/>
      <c r="F453"/>
    </row>
    <row r="454" spans="1:6">
      <c r="A454"/>
      <c r="B454"/>
      <c r="C454"/>
      <c r="D454"/>
      <c r="E454"/>
      <c r="F454"/>
    </row>
    <row r="455" spans="1:6">
      <c r="A455"/>
      <c r="B455"/>
      <c r="C455"/>
      <c r="D455"/>
      <c r="E455"/>
      <c r="F455"/>
    </row>
    <row r="456" spans="1:6">
      <c r="A456"/>
      <c r="B456"/>
      <c r="C456"/>
      <c r="D456"/>
      <c r="E456"/>
      <c r="F456"/>
    </row>
    <row r="457" spans="1:6">
      <c r="A457"/>
      <c r="B457"/>
      <c r="C457"/>
      <c r="D457"/>
      <c r="E457"/>
      <c r="F457"/>
    </row>
    <row r="458" spans="1:6">
      <c r="A458"/>
      <c r="B458"/>
      <c r="C458"/>
      <c r="D458"/>
      <c r="E458"/>
      <c r="F458"/>
    </row>
    <row r="459" spans="1:6">
      <c r="A459"/>
      <c r="B459"/>
      <c r="C459"/>
      <c r="D459"/>
      <c r="E459"/>
      <c r="F459"/>
    </row>
    <row r="460" spans="1:6">
      <c r="A460"/>
      <c r="B460"/>
      <c r="C460"/>
      <c r="D460"/>
      <c r="E460"/>
      <c r="F460"/>
    </row>
    <row r="461" spans="1:6">
      <c r="A461"/>
      <c r="B461"/>
      <c r="C461"/>
      <c r="D461"/>
      <c r="E461"/>
      <c r="F461"/>
    </row>
    <row r="462" spans="1:6">
      <c r="A462"/>
      <c r="B462"/>
      <c r="C462"/>
      <c r="D462"/>
      <c r="E462"/>
      <c r="F462"/>
    </row>
    <row r="463" spans="1:6">
      <c r="A463"/>
      <c r="B463"/>
      <c r="C463"/>
      <c r="D463"/>
      <c r="E463"/>
      <c r="F463"/>
    </row>
    <row r="464" spans="1:6">
      <c r="A464"/>
      <c r="B464"/>
      <c r="C464"/>
      <c r="D464"/>
      <c r="E464"/>
      <c r="F464"/>
    </row>
    <row r="465" spans="1:6">
      <c r="A465"/>
      <c r="B465"/>
      <c r="C465"/>
      <c r="D465"/>
      <c r="E465"/>
      <c r="F465"/>
    </row>
    <row r="466" spans="1:6">
      <c r="A466"/>
      <c r="B466"/>
      <c r="C466"/>
      <c r="D466"/>
      <c r="E466"/>
      <c r="F466"/>
    </row>
    <row r="467" spans="1:6">
      <c r="A467"/>
      <c r="B467"/>
      <c r="C467"/>
      <c r="D467"/>
      <c r="E467"/>
      <c r="F467"/>
    </row>
    <row r="468" spans="1:6">
      <c r="A468"/>
      <c r="B468"/>
      <c r="C468"/>
      <c r="D468"/>
      <c r="E468"/>
      <c r="F468"/>
    </row>
    <row r="469" spans="1:6">
      <c r="A469"/>
      <c r="B469"/>
      <c r="C469"/>
      <c r="D469"/>
      <c r="E469"/>
      <c r="F469"/>
    </row>
    <row r="470" spans="1:6">
      <c r="A470"/>
      <c r="B470"/>
      <c r="C470"/>
      <c r="D470"/>
      <c r="E470"/>
      <c r="F470"/>
    </row>
    <row r="471" spans="1:6">
      <c r="A471"/>
      <c r="B471"/>
      <c r="C471"/>
      <c r="D471"/>
      <c r="E471"/>
      <c r="F471"/>
    </row>
    <row r="472" spans="1:6">
      <c r="A472"/>
      <c r="B472"/>
      <c r="C472"/>
      <c r="D472"/>
      <c r="E472"/>
      <c r="F472"/>
    </row>
    <row r="473" spans="1:6">
      <c r="A473"/>
      <c r="B473"/>
      <c r="C473"/>
      <c r="D473"/>
      <c r="E473"/>
      <c r="F473"/>
    </row>
    <row r="474" spans="1:6">
      <c r="A474"/>
      <c r="B474"/>
      <c r="C474"/>
      <c r="D474"/>
      <c r="E474"/>
      <c r="F474"/>
    </row>
    <row r="475" spans="1:6">
      <c r="A475"/>
      <c r="B475"/>
      <c r="C475"/>
      <c r="D475"/>
      <c r="E475"/>
      <c r="F475"/>
    </row>
    <row r="476" spans="1:6">
      <c r="A476"/>
      <c r="B476"/>
      <c r="C476"/>
      <c r="D476"/>
      <c r="E476"/>
      <c r="F476"/>
    </row>
    <row r="477" spans="1:6">
      <c r="A477"/>
      <c r="B477"/>
      <c r="C477"/>
      <c r="D477"/>
      <c r="E477"/>
      <c r="F477"/>
    </row>
    <row r="478" spans="1:6">
      <c r="A478"/>
      <c r="B478"/>
      <c r="C478"/>
      <c r="D478"/>
      <c r="E478"/>
      <c r="F478"/>
    </row>
    <row r="479" spans="1:6">
      <c r="A479"/>
      <c r="B479"/>
      <c r="C479"/>
      <c r="D479"/>
      <c r="E479"/>
      <c r="F479"/>
    </row>
    <row r="480" spans="1:6">
      <c r="A480"/>
      <c r="B480"/>
      <c r="C480"/>
      <c r="D480"/>
      <c r="E480"/>
      <c r="F480"/>
    </row>
    <row r="481" spans="1:6">
      <c r="A481"/>
      <c r="B481"/>
      <c r="C481"/>
      <c r="D481"/>
      <c r="E481"/>
      <c r="F481"/>
    </row>
    <row r="482" spans="1:6">
      <c r="A482"/>
      <c r="B482"/>
      <c r="C482"/>
      <c r="D482"/>
      <c r="E482"/>
      <c r="F482"/>
    </row>
    <row r="483" spans="1:6">
      <c r="A483"/>
      <c r="B483"/>
      <c r="C483"/>
      <c r="D483"/>
      <c r="E483"/>
      <c r="F483"/>
    </row>
    <row r="484" spans="1:6">
      <c r="A484"/>
      <c r="B484"/>
      <c r="C484"/>
      <c r="D484"/>
      <c r="E484"/>
      <c r="F484"/>
    </row>
    <row r="485" spans="1:6">
      <c r="A485"/>
      <c r="B485"/>
      <c r="C485"/>
      <c r="D485"/>
      <c r="E485"/>
      <c r="F485"/>
    </row>
    <row r="486" spans="1:6">
      <c r="A486"/>
      <c r="B486"/>
      <c r="C486"/>
      <c r="D486"/>
      <c r="E486"/>
      <c r="F486"/>
    </row>
    <row r="487" spans="1:6">
      <c r="A487"/>
      <c r="B487"/>
      <c r="C487"/>
      <c r="D487"/>
      <c r="E487"/>
      <c r="F487"/>
    </row>
    <row r="488" spans="1:6">
      <c r="A488"/>
      <c r="B488"/>
      <c r="C488"/>
      <c r="D488"/>
      <c r="E488"/>
      <c r="F488"/>
    </row>
    <row r="489" spans="1:6">
      <c r="A489"/>
      <c r="B489"/>
      <c r="C489"/>
      <c r="D489"/>
      <c r="E489"/>
      <c r="F489"/>
    </row>
    <row r="490" spans="1:6">
      <c r="A490"/>
      <c r="B490"/>
      <c r="C490"/>
      <c r="D490"/>
      <c r="E490"/>
      <c r="F490"/>
    </row>
    <row r="491" spans="1:6">
      <c r="A491"/>
      <c r="B491"/>
      <c r="C491"/>
      <c r="D491"/>
      <c r="E491"/>
      <c r="F491"/>
    </row>
    <row r="492" spans="1:6">
      <c r="A492"/>
      <c r="B492"/>
      <c r="C492"/>
      <c r="D492"/>
      <c r="E492"/>
      <c r="F492"/>
    </row>
    <row r="493" spans="1:6">
      <c r="A493"/>
      <c r="B493"/>
      <c r="C493"/>
      <c r="D493"/>
      <c r="E493"/>
      <c r="F493"/>
    </row>
    <row r="494" spans="1:6">
      <c r="A494"/>
      <c r="B494"/>
      <c r="C494"/>
      <c r="D494"/>
      <c r="E494"/>
      <c r="F494"/>
    </row>
    <row r="495" spans="1:6">
      <c r="A495"/>
      <c r="B495"/>
      <c r="C495"/>
      <c r="D495"/>
      <c r="E495"/>
      <c r="F495"/>
    </row>
    <row r="496" spans="1:6">
      <c r="A496"/>
      <c r="B496"/>
      <c r="C496"/>
      <c r="D496"/>
      <c r="E496"/>
      <c r="F496"/>
    </row>
    <row r="497" spans="1:6">
      <c r="A497"/>
      <c r="B497"/>
      <c r="C497"/>
      <c r="D497"/>
      <c r="E497"/>
      <c r="F497"/>
    </row>
    <row r="498" spans="1:6">
      <c r="A498"/>
      <c r="B498"/>
      <c r="C498"/>
      <c r="D498"/>
      <c r="E498"/>
      <c r="F498"/>
    </row>
    <row r="499" spans="1:6">
      <c r="A499"/>
      <c r="B499"/>
      <c r="C499"/>
      <c r="D499"/>
      <c r="E499"/>
      <c r="F499"/>
    </row>
    <row r="500" spans="1:6">
      <c r="A500"/>
      <c r="B500"/>
      <c r="C500"/>
      <c r="D500"/>
      <c r="E500"/>
      <c r="F500"/>
    </row>
    <row r="501" spans="1:6">
      <c r="A501"/>
      <c r="B501"/>
      <c r="C501"/>
      <c r="D501"/>
      <c r="E501"/>
      <c r="F501"/>
    </row>
    <row r="502" spans="1:6">
      <c r="A502"/>
      <c r="B502"/>
      <c r="C502"/>
      <c r="D502"/>
      <c r="E502"/>
      <c r="F502"/>
    </row>
    <row r="503" spans="1:6">
      <c r="A503"/>
      <c r="B503"/>
      <c r="C503"/>
      <c r="D503"/>
      <c r="E503"/>
      <c r="F503"/>
    </row>
    <row r="504" spans="1:6">
      <c r="A504"/>
      <c r="B504"/>
      <c r="C504"/>
      <c r="D504"/>
      <c r="E504"/>
      <c r="F504"/>
    </row>
    <row r="505" spans="1:6">
      <c r="A505"/>
      <c r="B505"/>
      <c r="C505"/>
      <c r="D505"/>
      <c r="E505"/>
      <c r="F505"/>
    </row>
    <row r="506" spans="1:6">
      <c r="A506"/>
      <c r="B506"/>
      <c r="C506"/>
      <c r="D506"/>
      <c r="E506"/>
      <c r="F506"/>
    </row>
    <row r="507" spans="1:6">
      <c r="A507"/>
      <c r="B507"/>
      <c r="C507"/>
      <c r="D507"/>
      <c r="E507"/>
      <c r="F507"/>
    </row>
    <row r="508" spans="1:6">
      <c r="A508"/>
      <c r="B508"/>
      <c r="C508"/>
      <c r="D508"/>
      <c r="E508"/>
      <c r="F508"/>
    </row>
    <row r="509" spans="1:6">
      <c r="A509"/>
      <c r="B509"/>
      <c r="C509"/>
      <c r="D509"/>
      <c r="E509"/>
      <c r="F509"/>
    </row>
    <row r="510" spans="1:6">
      <c r="A510"/>
      <c r="B510"/>
      <c r="C510"/>
      <c r="D510"/>
      <c r="E510"/>
      <c r="F510"/>
    </row>
    <row r="511" spans="1:6">
      <c r="A511"/>
      <c r="B511"/>
      <c r="C511"/>
      <c r="D511"/>
      <c r="E511"/>
      <c r="F511"/>
    </row>
    <row r="512" spans="1:6">
      <c r="A512"/>
      <c r="B512"/>
      <c r="C512"/>
      <c r="D512"/>
      <c r="E512"/>
      <c r="F512"/>
    </row>
    <row r="513" spans="1:6">
      <c r="A513"/>
      <c r="B513"/>
      <c r="C513"/>
      <c r="D513"/>
      <c r="E513"/>
      <c r="F513"/>
    </row>
    <row r="514" spans="1:6">
      <c r="A514"/>
      <c r="B514"/>
      <c r="C514"/>
      <c r="D514"/>
      <c r="E514"/>
      <c r="F514"/>
    </row>
    <row r="515" spans="1:6">
      <c r="A515"/>
      <c r="B515"/>
      <c r="C515"/>
      <c r="D515"/>
      <c r="E515"/>
      <c r="F515"/>
    </row>
    <row r="516" spans="1:6">
      <c r="A516"/>
      <c r="B516"/>
      <c r="C516"/>
      <c r="D516"/>
      <c r="E516"/>
      <c r="F516"/>
    </row>
    <row r="517" spans="1:6">
      <c r="A517"/>
      <c r="B517"/>
      <c r="C517"/>
      <c r="D517"/>
      <c r="E517"/>
      <c r="F517"/>
    </row>
    <row r="518" spans="1:6">
      <c r="A518"/>
      <c r="B518"/>
      <c r="C518"/>
      <c r="D518"/>
      <c r="E518"/>
      <c r="F518"/>
    </row>
    <row r="519" spans="1:6">
      <c r="A519"/>
      <c r="B519"/>
      <c r="C519"/>
      <c r="D519"/>
      <c r="E519"/>
      <c r="F519"/>
    </row>
    <row r="520" spans="1:6">
      <c r="A520"/>
      <c r="B520"/>
      <c r="C520"/>
      <c r="D520"/>
      <c r="E520"/>
      <c r="F520"/>
    </row>
    <row r="521" spans="1:6">
      <c r="A521"/>
      <c r="B521"/>
      <c r="C521"/>
      <c r="D521"/>
      <c r="E521"/>
      <c r="F521"/>
    </row>
    <row r="522" spans="1:6">
      <c r="A522"/>
      <c r="B522"/>
      <c r="C522"/>
      <c r="D522"/>
      <c r="E522"/>
      <c r="F522"/>
    </row>
    <row r="523" spans="1:6">
      <c r="A523"/>
      <c r="B523"/>
      <c r="C523"/>
      <c r="D523"/>
      <c r="E523"/>
      <c r="F523"/>
    </row>
    <row r="524" spans="1:6">
      <c r="A524"/>
      <c r="B524"/>
      <c r="C524"/>
      <c r="D524"/>
      <c r="E524"/>
      <c r="F524"/>
    </row>
    <row r="525" spans="1:6">
      <c r="A525"/>
      <c r="B525"/>
      <c r="C525"/>
      <c r="D525"/>
      <c r="E525"/>
      <c r="F525"/>
    </row>
    <row r="526" spans="1:6">
      <c r="A526"/>
      <c r="B526"/>
      <c r="C526"/>
      <c r="D526"/>
      <c r="E526"/>
      <c r="F526"/>
    </row>
    <row r="527" spans="1:6">
      <c r="A527"/>
      <c r="B527"/>
      <c r="C527"/>
      <c r="D527"/>
      <c r="E527"/>
      <c r="F527"/>
    </row>
    <row r="528" spans="1:6">
      <c r="A528"/>
      <c r="B528"/>
      <c r="C528"/>
      <c r="D528"/>
      <c r="E528"/>
      <c r="F528"/>
    </row>
    <row r="529" spans="1:6">
      <c r="A529"/>
      <c r="B529"/>
      <c r="C529"/>
      <c r="D529"/>
      <c r="E529"/>
      <c r="F529"/>
    </row>
    <row r="530" spans="1:6">
      <c r="A530"/>
      <c r="B530"/>
      <c r="C530"/>
      <c r="D530"/>
      <c r="E530"/>
      <c r="F530"/>
    </row>
    <row r="531" spans="1:6">
      <c r="A531"/>
      <c r="B531"/>
      <c r="C531"/>
      <c r="D531"/>
      <c r="E531"/>
      <c r="F531"/>
    </row>
    <row r="532" spans="1:6">
      <c r="A532"/>
      <c r="B532"/>
      <c r="C532"/>
      <c r="D532"/>
      <c r="E532"/>
      <c r="F532"/>
    </row>
    <row r="533" spans="1:6">
      <c r="A533"/>
      <c r="B533"/>
      <c r="C533"/>
      <c r="D533"/>
      <c r="E533"/>
      <c r="F533"/>
    </row>
    <row r="534" spans="1:6">
      <c r="A534"/>
      <c r="B534"/>
      <c r="C534"/>
      <c r="D534"/>
      <c r="E534"/>
      <c r="F534"/>
    </row>
    <row r="535" spans="1:6">
      <c r="A535"/>
      <c r="B535"/>
      <c r="C535"/>
      <c r="D535"/>
      <c r="E535"/>
      <c r="F535"/>
    </row>
    <row r="536" spans="1:6">
      <c r="A536"/>
      <c r="B536"/>
      <c r="C536"/>
      <c r="D536"/>
      <c r="E536"/>
      <c r="F536"/>
    </row>
    <row r="537" spans="1:6">
      <c r="A537"/>
      <c r="B537"/>
      <c r="C537"/>
      <c r="D537"/>
      <c r="E537"/>
      <c r="F537"/>
    </row>
    <row r="538" spans="1:6">
      <c r="A538"/>
      <c r="B538"/>
      <c r="C538"/>
      <c r="D538"/>
      <c r="E538"/>
      <c r="F538"/>
    </row>
    <row r="539" spans="1:6">
      <c r="A539"/>
      <c r="B539"/>
      <c r="C539"/>
      <c r="D539"/>
      <c r="E539"/>
      <c r="F539"/>
    </row>
    <row r="540" spans="1:6">
      <c r="A540"/>
      <c r="B540"/>
      <c r="C540"/>
      <c r="D540"/>
      <c r="E540"/>
      <c r="F540"/>
    </row>
    <row r="541" spans="1:6">
      <c r="A541"/>
      <c r="B541"/>
      <c r="C541"/>
      <c r="D541"/>
      <c r="E541"/>
      <c r="F541"/>
    </row>
    <row r="542" spans="1:6">
      <c r="A542"/>
      <c r="B542"/>
      <c r="C542"/>
      <c r="D542"/>
      <c r="E542"/>
      <c r="F542"/>
    </row>
    <row r="543" spans="1:6">
      <c r="A543"/>
      <c r="B543"/>
      <c r="C543"/>
      <c r="D543"/>
      <c r="E543"/>
      <c r="F543"/>
    </row>
    <row r="544" spans="1:6">
      <c r="A544"/>
      <c r="B544"/>
      <c r="C544"/>
      <c r="D544"/>
      <c r="E544"/>
      <c r="F544"/>
    </row>
    <row r="545" spans="1:6">
      <c r="A545"/>
      <c r="B545"/>
      <c r="C545"/>
      <c r="D545"/>
      <c r="E545"/>
      <c r="F545"/>
    </row>
    <row r="546" spans="1:6">
      <c r="A546"/>
      <c r="B546"/>
      <c r="C546"/>
      <c r="D546"/>
      <c r="E546"/>
      <c r="F546"/>
    </row>
    <row r="547" spans="1:6">
      <c r="A547"/>
      <c r="B547"/>
      <c r="C547"/>
      <c r="D547"/>
      <c r="E547"/>
      <c r="F547"/>
    </row>
    <row r="548" spans="1:6">
      <c r="A548"/>
      <c r="B548"/>
      <c r="C548"/>
      <c r="D548"/>
      <c r="E548"/>
      <c r="F548"/>
    </row>
    <row r="549" spans="1:6">
      <c r="A549"/>
      <c r="B549"/>
      <c r="C549"/>
      <c r="D549"/>
      <c r="E549"/>
      <c r="F549"/>
    </row>
    <row r="550" spans="1:6">
      <c r="A550"/>
      <c r="B550"/>
      <c r="C550"/>
      <c r="D550"/>
      <c r="E550"/>
      <c r="F550"/>
    </row>
    <row r="551" spans="1:6">
      <c r="A551"/>
      <c r="B551"/>
      <c r="C551"/>
      <c r="D551"/>
      <c r="E551"/>
      <c r="F551"/>
    </row>
    <row r="552" spans="1:6">
      <c r="A552"/>
      <c r="B552"/>
      <c r="C552"/>
      <c r="D552"/>
      <c r="E552"/>
      <c r="F552"/>
    </row>
    <row r="553" spans="1:6">
      <c r="A553"/>
      <c r="B553"/>
      <c r="C553"/>
      <c r="D553"/>
      <c r="E553"/>
      <c r="F553"/>
    </row>
    <row r="554" spans="1:6">
      <c r="A554"/>
      <c r="B554"/>
      <c r="C554"/>
      <c r="D554"/>
      <c r="E554"/>
      <c r="F554"/>
    </row>
    <row r="555" spans="1:6">
      <c r="A555"/>
      <c r="B555"/>
      <c r="C555"/>
      <c r="D555"/>
      <c r="E555"/>
      <c r="F555"/>
    </row>
    <row r="556" spans="1:6">
      <c r="A556"/>
      <c r="B556"/>
      <c r="C556"/>
      <c r="D556"/>
      <c r="E556"/>
      <c r="F556"/>
    </row>
    <row r="557" spans="1:6">
      <c r="A557"/>
      <c r="B557"/>
      <c r="C557"/>
      <c r="D557"/>
      <c r="E557"/>
      <c r="F557"/>
    </row>
    <row r="558" spans="1:6">
      <c r="A558"/>
      <c r="B558"/>
      <c r="C558"/>
      <c r="D558"/>
      <c r="E558"/>
      <c r="F558"/>
    </row>
    <row r="559" spans="1:6">
      <c r="A559"/>
      <c r="B559"/>
      <c r="C559"/>
      <c r="D559"/>
      <c r="E559"/>
      <c r="F559"/>
    </row>
    <row r="560" spans="1:6">
      <c r="A560"/>
      <c r="B560"/>
      <c r="C560"/>
      <c r="D560"/>
      <c r="E560"/>
      <c r="F560"/>
    </row>
    <row r="561" spans="1:6">
      <c r="A561"/>
      <c r="B561"/>
      <c r="C561"/>
      <c r="D561"/>
      <c r="E561"/>
      <c r="F561"/>
    </row>
    <row r="562" spans="1:6">
      <c r="A562"/>
      <c r="B562"/>
      <c r="C562"/>
      <c r="D562"/>
      <c r="E562"/>
      <c r="F562"/>
    </row>
    <row r="563" spans="1:6">
      <c r="A563"/>
      <c r="B563"/>
      <c r="C563"/>
      <c r="D563"/>
      <c r="E563"/>
      <c r="F563"/>
    </row>
    <row r="564" spans="1:6">
      <c r="A564"/>
      <c r="B564"/>
      <c r="C564"/>
      <c r="D564"/>
      <c r="E564"/>
      <c r="F564"/>
    </row>
    <row r="565" spans="1:6">
      <c r="A565"/>
      <c r="B565"/>
      <c r="C565"/>
      <c r="D565"/>
      <c r="E565"/>
      <c r="F565"/>
    </row>
    <row r="566" spans="1:6">
      <c r="A566"/>
      <c r="B566"/>
      <c r="C566"/>
      <c r="D566"/>
      <c r="E566"/>
      <c r="F566"/>
    </row>
    <row r="567" spans="1:6">
      <c r="A567"/>
      <c r="B567"/>
      <c r="C567"/>
      <c r="D567"/>
      <c r="E567"/>
      <c r="F567"/>
    </row>
    <row r="568" spans="1:6">
      <c r="A568"/>
      <c r="B568"/>
      <c r="C568"/>
      <c r="D568"/>
      <c r="E568"/>
      <c r="F568"/>
    </row>
    <row r="569" spans="1:6">
      <c r="A569"/>
      <c r="B569"/>
      <c r="C569"/>
      <c r="D569"/>
      <c r="E569"/>
      <c r="F569"/>
    </row>
    <row r="570" spans="1:6">
      <c r="A570"/>
      <c r="B570"/>
      <c r="C570"/>
      <c r="D570"/>
      <c r="E570"/>
      <c r="F570"/>
    </row>
    <row r="571" spans="1:6">
      <c r="A571"/>
      <c r="B571"/>
      <c r="C571"/>
      <c r="D571"/>
      <c r="E571"/>
      <c r="F571"/>
    </row>
    <row r="572" spans="1:6">
      <c r="A572"/>
      <c r="B572"/>
      <c r="C572"/>
      <c r="D572"/>
      <c r="E572"/>
      <c r="F572"/>
    </row>
    <row r="573" spans="1:6">
      <c r="A573"/>
      <c r="B573"/>
      <c r="C573"/>
      <c r="D573"/>
      <c r="E573"/>
      <c r="F573"/>
    </row>
    <row r="574" spans="1:6">
      <c r="A574"/>
      <c r="B574"/>
      <c r="C574"/>
      <c r="D574"/>
      <c r="E574"/>
      <c r="F574"/>
    </row>
    <row r="575" spans="1:6">
      <c r="A575"/>
      <c r="B575"/>
      <c r="C575"/>
      <c r="D575"/>
      <c r="E575"/>
      <c r="F575"/>
    </row>
    <row r="576" spans="1:6">
      <c r="A576"/>
      <c r="B576"/>
      <c r="C576"/>
      <c r="D576"/>
      <c r="E576"/>
      <c r="F576"/>
    </row>
    <row r="577" spans="1:6">
      <c r="A577"/>
      <c r="B577"/>
      <c r="C577"/>
      <c r="D577"/>
      <c r="E577"/>
      <c r="F577"/>
    </row>
    <row r="578" spans="1:6">
      <c r="A578"/>
      <c r="B578"/>
      <c r="C578"/>
      <c r="D578"/>
      <c r="E578"/>
      <c r="F578"/>
    </row>
    <row r="579" spans="1:6">
      <c r="A579"/>
      <c r="B579"/>
      <c r="C579"/>
      <c r="D579"/>
      <c r="E579"/>
      <c r="F579"/>
    </row>
    <row r="580" spans="1:6">
      <c r="A580"/>
      <c r="B580"/>
      <c r="C580"/>
      <c r="D580"/>
      <c r="E580"/>
      <c r="F580"/>
    </row>
    <row r="581" spans="1:6">
      <c r="A581"/>
      <c r="B581"/>
      <c r="C581"/>
      <c r="D581"/>
      <c r="E581"/>
      <c r="F581"/>
    </row>
    <row r="582" spans="1:6">
      <c r="A582"/>
      <c r="B582"/>
      <c r="C582"/>
      <c r="D582"/>
      <c r="E582"/>
      <c r="F582"/>
    </row>
    <row r="583" spans="1:6">
      <c r="A583"/>
      <c r="B583"/>
      <c r="C583"/>
      <c r="D583"/>
      <c r="E583"/>
      <c r="F583"/>
    </row>
    <row r="584" spans="1:6">
      <c r="A584"/>
      <c r="B584"/>
      <c r="C584"/>
      <c r="D584"/>
      <c r="E584"/>
      <c r="F584"/>
    </row>
    <row r="585" spans="1:6">
      <c r="A585"/>
      <c r="B585"/>
      <c r="C585"/>
      <c r="D585"/>
      <c r="E585"/>
      <c r="F585"/>
    </row>
    <row r="586" spans="1:6">
      <c r="A586"/>
      <c r="B586"/>
      <c r="C586"/>
      <c r="D586"/>
      <c r="E586"/>
      <c r="F586"/>
    </row>
    <row r="587" spans="1:6">
      <c r="A587"/>
      <c r="B587"/>
      <c r="C587"/>
      <c r="D587"/>
      <c r="E587"/>
      <c r="F587"/>
    </row>
    <row r="588" spans="1:6">
      <c r="A588"/>
      <c r="B588"/>
      <c r="C588"/>
      <c r="D588"/>
      <c r="E588"/>
      <c r="F588"/>
    </row>
    <row r="589" spans="1:6">
      <c r="A589"/>
      <c r="B589"/>
      <c r="C589"/>
      <c r="D589"/>
      <c r="E589"/>
      <c r="F589"/>
    </row>
    <row r="590" spans="1:6">
      <c r="A590"/>
      <c r="B590"/>
      <c r="C590"/>
      <c r="D590"/>
      <c r="E590"/>
      <c r="F590"/>
    </row>
    <row r="591" spans="1:6">
      <c r="A591"/>
      <c r="B591"/>
      <c r="C591"/>
      <c r="D591"/>
      <c r="E591"/>
      <c r="F591"/>
    </row>
    <row r="592" spans="1:6">
      <c r="A592"/>
      <c r="B592"/>
      <c r="C592"/>
      <c r="D592"/>
      <c r="E592"/>
      <c r="F592"/>
    </row>
    <row r="593" spans="1:6">
      <c r="A593"/>
      <c r="B593"/>
      <c r="C593"/>
      <c r="D593"/>
      <c r="E593"/>
      <c r="F593"/>
    </row>
    <row r="594" spans="1:6">
      <c r="A594"/>
      <c r="B594"/>
      <c r="C594"/>
      <c r="D594"/>
      <c r="E594"/>
      <c r="F594"/>
    </row>
    <row r="595" spans="1:6">
      <c r="A595"/>
      <c r="B595"/>
      <c r="C595"/>
      <c r="D595"/>
      <c r="E595"/>
      <c r="F595"/>
    </row>
    <row r="596" spans="1:6">
      <c r="A596"/>
      <c r="B596"/>
      <c r="C596"/>
      <c r="D596"/>
      <c r="E596"/>
      <c r="F596"/>
    </row>
    <row r="597" spans="1:6">
      <c r="A597"/>
      <c r="B597"/>
      <c r="C597"/>
      <c r="D597"/>
      <c r="E597"/>
      <c r="F597"/>
    </row>
    <row r="598" spans="1:6">
      <c r="A598"/>
      <c r="B598"/>
      <c r="C598"/>
      <c r="D598"/>
      <c r="E598"/>
      <c r="F598"/>
    </row>
    <row r="599" spans="1:6">
      <c r="A599"/>
      <c r="B599"/>
      <c r="C599"/>
      <c r="D599"/>
      <c r="E599"/>
      <c r="F599"/>
    </row>
    <row r="600" spans="1:6">
      <c r="A600"/>
      <c r="B600"/>
      <c r="C600"/>
      <c r="D600"/>
      <c r="E600"/>
      <c r="F600"/>
    </row>
    <row r="601" spans="1:6">
      <c r="A601"/>
      <c r="B601"/>
      <c r="C601"/>
      <c r="D601"/>
      <c r="E601"/>
      <c r="F601"/>
    </row>
    <row r="602" spans="1:6">
      <c r="A602"/>
      <c r="B602"/>
      <c r="C602"/>
      <c r="D602"/>
      <c r="E602"/>
      <c r="F602"/>
    </row>
    <row r="603" spans="1:6">
      <c r="A603"/>
      <c r="B603"/>
      <c r="C603"/>
      <c r="D603"/>
      <c r="E603"/>
      <c r="F603"/>
    </row>
    <row r="604" spans="1:6">
      <c r="A604"/>
      <c r="B604"/>
      <c r="C604"/>
      <c r="D604"/>
      <c r="E604"/>
      <c r="F604"/>
    </row>
    <row r="605" spans="1:6">
      <c r="A605"/>
      <c r="B605"/>
      <c r="C605"/>
      <c r="D605"/>
      <c r="E605"/>
      <c r="F605"/>
    </row>
    <row r="606" spans="1:6">
      <c r="A606"/>
      <c r="B606"/>
      <c r="C606"/>
      <c r="D606"/>
      <c r="E606"/>
      <c r="F606"/>
    </row>
    <row r="607" spans="1:6">
      <c r="A607"/>
      <c r="B607"/>
      <c r="C607"/>
      <c r="D607"/>
      <c r="E607"/>
      <c r="F607"/>
    </row>
    <row r="608" spans="1:6">
      <c r="A608"/>
      <c r="B608"/>
      <c r="C608"/>
      <c r="D608"/>
      <c r="E608"/>
      <c r="F608"/>
    </row>
    <row r="609" spans="1:6">
      <c r="A609"/>
      <c r="B609"/>
      <c r="C609"/>
      <c r="D609"/>
      <c r="E609"/>
      <c r="F609"/>
    </row>
    <row r="610" spans="1:6">
      <c r="A610"/>
      <c r="B610"/>
      <c r="C610"/>
      <c r="D610"/>
      <c r="E610"/>
      <c r="F610"/>
    </row>
    <row r="611" spans="1:6">
      <c r="A611"/>
      <c r="B611"/>
      <c r="C611"/>
      <c r="D611"/>
      <c r="E611"/>
      <c r="F611"/>
    </row>
    <row r="612" spans="1:6">
      <c r="A612"/>
      <c r="B612"/>
      <c r="C612"/>
      <c r="D612"/>
      <c r="E612"/>
      <c r="F612"/>
    </row>
    <row r="613" spans="1:6">
      <c r="A613"/>
      <c r="B613"/>
      <c r="C613"/>
      <c r="D613"/>
      <c r="E613"/>
      <c r="F613"/>
    </row>
    <row r="614" spans="1:6">
      <c r="A614"/>
      <c r="B614"/>
      <c r="C614"/>
      <c r="D614"/>
      <c r="E614"/>
      <c r="F614"/>
    </row>
    <row r="615" spans="1:6">
      <c r="A615"/>
      <c r="B615"/>
      <c r="C615"/>
      <c r="D615"/>
      <c r="E615"/>
      <c r="F615"/>
    </row>
    <row r="616" spans="1:6">
      <c r="A616"/>
      <c r="B616"/>
      <c r="C616"/>
      <c r="D616"/>
      <c r="E616"/>
      <c r="F616"/>
    </row>
    <row r="617" spans="1:6">
      <c r="A617"/>
      <c r="B617"/>
      <c r="C617"/>
      <c r="D617"/>
      <c r="E617"/>
      <c r="F617"/>
    </row>
    <row r="618" spans="1:6">
      <c r="A618"/>
      <c r="B618"/>
      <c r="C618"/>
      <c r="D618"/>
      <c r="E618"/>
      <c r="F618"/>
    </row>
    <row r="619" spans="1:6">
      <c r="A619"/>
      <c r="B619"/>
      <c r="C619"/>
      <c r="D619"/>
      <c r="E619"/>
      <c r="F619"/>
    </row>
    <row r="620" spans="1:6">
      <c r="A620"/>
      <c r="B620"/>
      <c r="C620"/>
      <c r="D620"/>
      <c r="E620"/>
      <c r="F620"/>
    </row>
    <row r="621" spans="1:6">
      <c r="A621"/>
      <c r="B621"/>
      <c r="C621"/>
      <c r="D621"/>
      <c r="E621"/>
      <c r="F621"/>
    </row>
    <row r="622" spans="1:6">
      <c r="A622"/>
      <c r="B622"/>
      <c r="C622"/>
      <c r="D622"/>
      <c r="E622"/>
      <c r="F622"/>
    </row>
    <row r="623" spans="1:6">
      <c r="A623"/>
      <c r="B623"/>
      <c r="C623"/>
      <c r="D623"/>
      <c r="E623"/>
      <c r="F623"/>
    </row>
    <row r="624" spans="1:6">
      <c r="A624"/>
      <c r="B624"/>
      <c r="C624"/>
      <c r="D624"/>
      <c r="E624"/>
      <c r="F624"/>
    </row>
    <row r="625" spans="1:6">
      <c r="A625"/>
      <c r="B625"/>
      <c r="C625"/>
      <c r="D625"/>
      <c r="E625"/>
      <c r="F625"/>
    </row>
    <row r="626" spans="1:6">
      <c r="A626"/>
      <c r="B626"/>
      <c r="C626"/>
      <c r="D626"/>
      <c r="E626"/>
      <c r="F626"/>
    </row>
    <row r="627" spans="1:6">
      <c r="A627"/>
      <c r="B627"/>
      <c r="C627"/>
      <c r="D627"/>
      <c r="E627"/>
      <c r="F627"/>
    </row>
    <row r="628" spans="1:6">
      <c r="A628"/>
      <c r="B628"/>
      <c r="C628"/>
      <c r="D628"/>
      <c r="E628"/>
      <c r="F628"/>
    </row>
    <row r="629" spans="1:6">
      <c r="A629"/>
      <c r="B629"/>
      <c r="C629"/>
      <c r="D629"/>
      <c r="E629"/>
      <c r="F629"/>
    </row>
    <row r="630" spans="1:6">
      <c r="A630"/>
      <c r="B630"/>
      <c r="C630"/>
      <c r="D630"/>
      <c r="E630"/>
      <c r="F630"/>
    </row>
    <row r="631" spans="1:6">
      <c r="A631"/>
      <c r="B631"/>
      <c r="C631"/>
      <c r="D631"/>
      <c r="E631"/>
      <c r="F631"/>
    </row>
    <row r="632" spans="1:6">
      <c r="A632"/>
      <c r="B632"/>
      <c r="C632"/>
      <c r="D632"/>
      <c r="E632"/>
      <c r="F632"/>
    </row>
    <row r="633" spans="1:6">
      <c r="A633"/>
      <c r="B633"/>
      <c r="C633"/>
      <c r="D633"/>
      <c r="E633"/>
      <c r="F633"/>
    </row>
    <row r="634" spans="1:6">
      <c r="A634"/>
      <c r="B634"/>
      <c r="C634"/>
      <c r="D634"/>
      <c r="E634"/>
      <c r="F634"/>
    </row>
    <row r="635" spans="1:6">
      <c r="A635"/>
      <c r="B635"/>
      <c r="C635"/>
      <c r="D635"/>
      <c r="E635"/>
      <c r="F635"/>
    </row>
    <row r="636" spans="1:6">
      <c r="A636"/>
      <c r="B636"/>
      <c r="C636"/>
      <c r="D636"/>
      <c r="E636"/>
      <c r="F636"/>
    </row>
    <row r="637" spans="1:6">
      <c r="A637"/>
      <c r="B637"/>
      <c r="C637"/>
      <c r="D637"/>
      <c r="E637"/>
      <c r="F637"/>
    </row>
    <row r="638" spans="1:6">
      <c r="A638"/>
      <c r="B638"/>
      <c r="C638"/>
      <c r="D638"/>
      <c r="E638"/>
      <c r="F638"/>
    </row>
    <row r="639" spans="1:6">
      <c r="A639"/>
      <c r="B639"/>
      <c r="C639"/>
      <c r="D639"/>
      <c r="E639"/>
      <c r="F639"/>
    </row>
    <row r="640" spans="1:6">
      <c r="A640"/>
      <c r="B640"/>
      <c r="C640"/>
      <c r="D640"/>
      <c r="E640"/>
      <c r="F640"/>
    </row>
    <row r="641" spans="1:6">
      <c r="A641"/>
      <c r="B641"/>
      <c r="C641"/>
      <c r="D641"/>
      <c r="E641"/>
      <c r="F641"/>
    </row>
    <row r="642" spans="1:6">
      <c r="A642"/>
      <c r="B642"/>
      <c r="C642"/>
      <c r="D642"/>
      <c r="E642"/>
      <c r="F642"/>
    </row>
    <row r="643" spans="1:6">
      <c r="A643"/>
      <c r="B643"/>
      <c r="C643"/>
      <c r="D643"/>
      <c r="E643"/>
      <c r="F643"/>
    </row>
    <row r="644" spans="1:6">
      <c r="A644"/>
      <c r="B644"/>
      <c r="C644"/>
      <c r="D644"/>
      <c r="E644"/>
      <c r="F644"/>
    </row>
    <row r="645" spans="1:6">
      <c r="A645"/>
      <c r="B645"/>
      <c r="C645"/>
      <c r="D645"/>
      <c r="E645"/>
      <c r="F645"/>
    </row>
    <row r="646" spans="1:6">
      <c r="A646"/>
      <c r="B646"/>
      <c r="C646"/>
      <c r="D646"/>
      <c r="E646"/>
      <c r="F646"/>
    </row>
    <row r="647" spans="1:6">
      <c r="A647"/>
      <c r="B647"/>
      <c r="C647"/>
      <c r="D647"/>
      <c r="E647"/>
      <c r="F647"/>
    </row>
    <row r="648" spans="1:6">
      <c r="A648"/>
      <c r="B648"/>
      <c r="C648"/>
      <c r="D648"/>
      <c r="E648"/>
      <c r="F648"/>
    </row>
    <row r="649" spans="1:6">
      <c r="A649"/>
      <c r="B649"/>
      <c r="C649"/>
      <c r="D649"/>
      <c r="E649"/>
      <c r="F649"/>
    </row>
    <row r="650" spans="1:6">
      <c r="A650"/>
      <c r="B650"/>
      <c r="C650"/>
      <c r="D650"/>
      <c r="E650"/>
      <c r="F650"/>
    </row>
    <row r="651" spans="1:6">
      <c r="A651"/>
      <c r="B651"/>
      <c r="C651"/>
      <c r="D651"/>
      <c r="E651"/>
      <c r="F651"/>
    </row>
    <row r="652" spans="1:6">
      <c r="A652"/>
      <c r="B652"/>
      <c r="C652"/>
      <c r="D652"/>
      <c r="E652"/>
      <c r="F652"/>
    </row>
    <row r="653" spans="1:6">
      <c r="A653"/>
      <c r="B653"/>
      <c r="C653"/>
      <c r="D653"/>
      <c r="E653"/>
      <c r="F653"/>
    </row>
    <row r="654" spans="1:6">
      <c r="A654"/>
      <c r="B654"/>
      <c r="C654"/>
      <c r="D654"/>
      <c r="E654"/>
      <c r="F654"/>
    </row>
    <row r="655" spans="1:6">
      <c r="A655"/>
      <c r="B655"/>
      <c r="C655"/>
      <c r="D655"/>
      <c r="E655"/>
      <c r="F655"/>
    </row>
    <row r="656" spans="1:6">
      <c r="A656"/>
      <c r="B656"/>
      <c r="C656"/>
      <c r="D656"/>
      <c r="E656"/>
      <c r="F656"/>
    </row>
    <row r="657" spans="1:6">
      <c r="A657"/>
      <c r="B657"/>
      <c r="C657"/>
      <c r="D657"/>
      <c r="E657"/>
      <c r="F657"/>
    </row>
    <row r="658" spans="1:6">
      <c r="A658"/>
      <c r="B658"/>
      <c r="C658"/>
      <c r="D658"/>
      <c r="E658"/>
      <c r="F658"/>
    </row>
    <row r="659" spans="1:6">
      <c r="A659"/>
      <c r="B659"/>
      <c r="C659"/>
      <c r="D659"/>
      <c r="E659"/>
      <c r="F659"/>
    </row>
    <row r="660" spans="1:6">
      <c r="A660"/>
      <c r="B660"/>
      <c r="C660"/>
      <c r="D660"/>
      <c r="E660"/>
      <c r="F660"/>
    </row>
    <row r="661" spans="1:6">
      <c r="A661"/>
      <c r="B661"/>
      <c r="C661"/>
      <c r="D661"/>
      <c r="E661"/>
      <c r="F661"/>
    </row>
    <row r="662" spans="1:6">
      <c r="A662"/>
      <c r="B662"/>
      <c r="C662"/>
      <c r="D662"/>
      <c r="E662"/>
      <c r="F662"/>
    </row>
    <row r="663" spans="1:6">
      <c r="A663"/>
      <c r="B663"/>
      <c r="C663"/>
      <c r="D663"/>
      <c r="E663"/>
      <c r="F663"/>
    </row>
    <row r="664" spans="1:6">
      <c r="A664"/>
      <c r="B664"/>
      <c r="C664"/>
      <c r="D664"/>
      <c r="E664"/>
      <c r="F664"/>
    </row>
    <row r="665" spans="1:6">
      <c r="A665"/>
      <c r="B665"/>
      <c r="C665"/>
      <c r="D665"/>
      <c r="E665"/>
      <c r="F665"/>
    </row>
    <row r="666" spans="1:6">
      <c r="A666"/>
      <c r="B666"/>
      <c r="C666"/>
      <c r="D666"/>
      <c r="E666"/>
      <c r="F666"/>
    </row>
    <row r="667" spans="1:6">
      <c r="A667"/>
      <c r="B667"/>
      <c r="C667"/>
      <c r="D667"/>
      <c r="E667"/>
      <c r="F667"/>
    </row>
    <row r="668" spans="1:6">
      <c r="A668"/>
      <c r="B668"/>
      <c r="C668"/>
      <c r="D668"/>
      <c r="E668"/>
      <c r="F668"/>
    </row>
    <row r="669" spans="1:6">
      <c r="A669"/>
      <c r="B669"/>
      <c r="C669"/>
      <c r="D669"/>
      <c r="E669"/>
      <c r="F669"/>
    </row>
    <row r="670" spans="1:6">
      <c r="A670"/>
      <c r="B670"/>
      <c r="C670"/>
      <c r="D670"/>
      <c r="E670"/>
      <c r="F670"/>
    </row>
    <row r="671" spans="1:6">
      <c r="A671"/>
      <c r="B671"/>
      <c r="C671"/>
      <c r="D671"/>
      <c r="E671"/>
      <c r="F671"/>
    </row>
    <row r="672" spans="1:6">
      <c r="A672"/>
      <c r="B672"/>
      <c r="C672"/>
      <c r="D672"/>
      <c r="E672"/>
      <c r="F672"/>
    </row>
    <row r="673" spans="1:6">
      <c r="A673"/>
      <c r="B673"/>
      <c r="C673"/>
      <c r="D673"/>
      <c r="E673"/>
      <c r="F673"/>
    </row>
    <row r="674" spans="1:6">
      <c r="A674"/>
      <c r="B674"/>
      <c r="C674"/>
      <c r="D674"/>
      <c r="E674"/>
      <c r="F674"/>
    </row>
    <row r="675" spans="1:6">
      <c r="A675"/>
      <c r="B675"/>
      <c r="C675"/>
      <c r="D675"/>
      <c r="E675"/>
      <c r="F675"/>
    </row>
    <row r="676" spans="1:6">
      <c r="A676"/>
      <c r="B676"/>
      <c r="C676"/>
      <c r="D676"/>
      <c r="E676"/>
      <c r="F676"/>
    </row>
    <row r="677" spans="1:6">
      <c r="A677"/>
      <c r="B677"/>
      <c r="C677"/>
      <c r="D677"/>
      <c r="E677"/>
      <c r="F677"/>
    </row>
    <row r="678" spans="1:6">
      <c r="A678"/>
      <c r="B678"/>
      <c r="C678"/>
      <c r="D678"/>
      <c r="E678"/>
      <c r="F678"/>
    </row>
    <row r="679" spans="1:6">
      <c r="A679"/>
      <c r="B679"/>
      <c r="C679"/>
      <c r="D679"/>
      <c r="E679"/>
      <c r="F679"/>
    </row>
    <row r="680" spans="1:6">
      <c r="A680"/>
      <c r="B680"/>
      <c r="C680"/>
      <c r="D680"/>
      <c r="E680"/>
      <c r="F680"/>
    </row>
    <row r="681" spans="1:6">
      <c r="A681"/>
      <c r="B681"/>
      <c r="C681"/>
      <c r="D681"/>
      <c r="E681"/>
      <c r="F681"/>
    </row>
    <row r="682" spans="1:6">
      <c r="A682"/>
      <c r="B682"/>
      <c r="C682"/>
      <c r="D682"/>
      <c r="E682"/>
      <c r="F682"/>
    </row>
    <row r="683" spans="1:6">
      <c r="A683"/>
      <c r="B683"/>
      <c r="C683"/>
      <c r="D683"/>
      <c r="E683"/>
      <c r="F683"/>
    </row>
    <row r="684" spans="1:6">
      <c r="A684"/>
      <c r="B684"/>
      <c r="C684"/>
      <c r="D684"/>
      <c r="E684"/>
      <c r="F684"/>
    </row>
    <row r="685" spans="1:6">
      <c r="A685"/>
      <c r="B685"/>
      <c r="C685"/>
      <c r="D685"/>
      <c r="E685"/>
      <c r="F685"/>
    </row>
    <row r="686" spans="1:6">
      <c r="A686"/>
      <c r="B686"/>
      <c r="C686"/>
      <c r="D686"/>
      <c r="E686"/>
      <c r="F686"/>
    </row>
    <row r="687" spans="1:6">
      <c r="A687"/>
      <c r="B687"/>
      <c r="C687"/>
      <c r="D687"/>
      <c r="E687"/>
      <c r="F687"/>
    </row>
    <row r="688" spans="1:6">
      <c r="A688"/>
      <c r="B688"/>
      <c r="C688"/>
      <c r="D688"/>
      <c r="E688"/>
      <c r="F688"/>
    </row>
    <row r="689" spans="1:6">
      <c r="A689"/>
      <c r="B689"/>
      <c r="C689"/>
      <c r="D689"/>
      <c r="E689"/>
      <c r="F689"/>
    </row>
    <row r="690" spans="1:6">
      <c r="A690"/>
      <c r="B690"/>
      <c r="C690"/>
      <c r="D690"/>
      <c r="E690"/>
      <c r="F690"/>
    </row>
    <row r="691" spans="1:6">
      <c r="A691"/>
      <c r="B691"/>
      <c r="C691"/>
      <c r="D691"/>
      <c r="E691"/>
      <c r="F691"/>
    </row>
    <row r="692" spans="1:6">
      <c r="A692"/>
      <c r="B692"/>
      <c r="C692"/>
      <c r="D692"/>
      <c r="E692"/>
      <c r="F692"/>
    </row>
    <row r="693" spans="1:6">
      <c r="A693"/>
      <c r="B693"/>
      <c r="C693"/>
      <c r="D693"/>
      <c r="E693"/>
      <c r="F693"/>
    </row>
    <row r="694" spans="1:6">
      <c r="A694"/>
      <c r="B694"/>
      <c r="C694"/>
      <c r="D694"/>
      <c r="E694"/>
      <c r="F694"/>
    </row>
    <row r="695" spans="1:6">
      <c r="A695"/>
      <c r="B695"/>
      <c r="C695"/>
      <c r="D695"/>
      <c r="E695"/>
      <c r="F695"/>
    </row>
    <row r="696" spans="1:6">
      <c r="A696"/>
      <c r="B696"/>
      <c r="C696"/>
      <c r="D696"/>
      <c r="E696"/>
      <c r="F696"/>
    </row>
    <row r="697" spans="1:6">
      <c r="A697"/>
      <c r="B697"/>
      <c r="C697"/>
      <c r="D697"/>
      <c r="E697"/>
      <c r="F697"/>
    </row>
    <row r="698" spans="1:6">
      <c r="A698"/>
      <c r="B698"/>
      <c r="C698"/>
      <c r="D698"/>
      <c r="E698"/>
      <c r="F698"/>
    </row>
    <row r="699" spans="1:6">
      <c r="A699"/>
      <c r="B699"/>
      <c r="C699"/>
      <c r="D699"/>
      <c r="E699"/>
      <c r="F699"/>
    </row>
    <row r="700" spans="1:6">
      <c r="A700"/>
      <c r="B700"/>
      <c r="C700"/>
      <c r="D700"/>
      <c r="E700"/>
      <c r="F700"/>
    </row>
    <row r="701" spans="1:6">
      <c r="A701"/>
      <c r="B701"/>
      <c r="C701"/>
      <c r="D701"/>
      <c r="E701"/>
      <c r="F701"/>
    </row>
    <row r="702" spans="1:6">
      <c r="A702"/>
      <c r="B702"/>
      <c r="C702"/>
      <c r="D702"/>
      <c r="E702"/>
      <c r="F702"/>
    </row>
    <row r="703" spans="1:6">
      <c r="A703"/>
      <c r="B703"/>
      <c r="C703"/>
      <c r="D703"/>
      <c r="E703"/>
      <c r="F703"/>
    </row>
    <row r="704" spans="1:6">
      <c r="A704"/>
      <c r="B704"/>
      <c r="C704"/>
      <c r="D704"/>
      <c r="E704"/>
      <c r="F704"/>
    </row>
    <row r="705" spans="1:6">
      <c r="A705"/>
      <c r="B705"/>
      <c r="C705"/>
      <c r="D705"/>
      <c r="E705"/>
      <c r="F705"/>
    </row>
    <row r="706" spans="1:6">
      <c r="A706"/>
      <c r="B706"/>
      <c r="C706"/>
      <c r="D706"/>
      <c r="E706"/>
      <c r="F706"/>
    </row>
    <row r="707" spans="1:6">
      <c r="A707"/>
      <c r="B707"/>
      <c r="C707"/>
      <c r="D707"/>
      <c r="E707"/>
      <c r="F707"/>
    </row>
    <row r="708" spans="1:6">
      <c r="A708"/>
      <c r="B708"/>
      <c r="C708"/>
      <c r="D708"/>
      <c r="E708"/>
      <c r="F708"/>
    </row>
    <row r="709" spans="1:6">
      <c r="A709"/>
      <c r="B709"/>
      <c r="C709"/>
      <c r="D709"/>
      <c r="E709"/>
      <c r="F709"/>
    </row>
    <row r="710" spans="1:6">
      <c r="A710"/>
      <c r="B710"/>
      <c r="C710"/>
      <c r="D710"/>
      <c r="E710"/>
      <c r="F710"/>
    </row>
    <row r="711" spans="1:6">
      <c r="A711"/>
      <c r="B711"/>
      <c r="C711"/>
      <c r="D711"/>
      <c r="E711"/>
      <c r="F711"/>
    </row>
    <row r="712" spans="1:6">
      <c r="A712"/>
      <c r="B712"/>
      <c r="C712"/>
      <c r="D712"/>
      <c r="E712"/>
      <c r="F712"/>
    </row>
    <row r="713" spans="1:6">
      <c r="A713"/>
      <c r="B713"/>
      <c r="C713"/>
      <c r="D713"/>
      <c r="E713"/>
      <c r="F713"/>
    </row>
    <row r="714" spans="1:6">
      <c r="A714"/>
      <c r="B714"/>
      <c r="C714"/>
      <c r="D714"/>
      <c r="E714"/>
      <c r="F714"/>
    </row>
    <row r="715" spans="1:6">
      <c r="A715"/>
      <c r="B715"/>
      <c r="C715"/>
      <c r="D715"/>
      <c r="E715"/>
      <c r="F715"/>
    </row>
    <row r="716" spans="1:6">
      <c r="A716"/>
      <c r="B716"/>
      <c r="C716"/>
      <c r="D716"/>
      <c r="E716"/>
      <c r="F716"/>
    </row>
    <row r="717" spans="1:6">
      <c r="A717"/>
      <c r="B717"/>
      <c r="C717"/>
      <c r="D717"/>
      <c r="E717"/>
      <c r="F717"/>
    </row>
    <row r="718" spans="1:6">
      <c r="A718"/>
      <c r="B718"/>
      <c r="C718"/>
      <c r="D718"/>
      <c r="E718"/>
      <c r="F718"/>
    </row>
    <row r="719" spans="1:6">
      <c r="A719"/>
      <c r="B719"/>
      <c r="C719"/>
      <c r="D719"/>
      <c r="E719"/>
      <c r="F719"/>
    </row>
    <row r="720" spans="1:6">
      <c r="A720"/>
      <c r="B720"/>
      <c r="C720"/>
      <c r="D720"/>
      <c r="E720"/>
      <c r="F720"/>
    </row>
    <row r="721" spans="1:6">
      <c r="A721"/>
      <c r="B721"/>
      <c r="C721"/>
      <c r="D721"/>
      <c r="E721"/>
      <c r="F721"/>
    </row>
    <row r="722" spans="1:6">
      <c r="A722"/>
      <c r="B722"/>
      <c r="C722"/>
      <c r="D722"/>
      <c r="E722"/>
      <c r="F722"/>
    </row>
    <row r="723" spans="1:6">
      <c r="A723"/>
      <c r="B723"/>
      <c r="C723"/>
      <c r="D723"/>
      <c r="E723"/>
      <c r="F723"/>
    </row>
    <row r="724" spans="1:6">
      <c r="A724"/>
      <c r="B724"/>
      <c r="C724"/>
      <c r="D724"/>
      <c r="E724"/>
      <c r="F724"/>
    </row>
    <row r="725" spans="1:6">
      <c r="A725"/>
      <c r="B725"/>
      <c r="C725"/>
      <c r="D725"/>
      <c r="E725"/>
      <c r="F725"/>
    </row>
    <row r="726" spans="1:6">
      <c r="A726"/>
      <c r="B726"/>
      <c r="C726"/>
      <c r="D726"/>
      <c r="E726"/>
      <c r="F726"/>
    </row>
    <row r="727" spans="1:6">
      <c r="A727"/>
      <c r="B727"/>
      <c r="C727"/>
      <c r="D727"/>
      <c r="E727"/>
      <c r="F727"/>
    </row>
    <row r="728" spans="1:6">
      <c r="A728"/>
      <c r="B728"/>
      <c r="C728"/>
      <c r="D728"/>
      <c r="E728"/>
      <c r="F728"/>
    </row>
    <row r="729" spans="1:6">
      <c r="A729"/>
      <c r="B729"/>
      <c r="C729"/>
      <c r="D729"/>
      <c r="E729"/>
      <c r="F729"/>
    </row>
    <row r="730" spans="1:6">
      <c r="A730"/>
      <c r="B730"/>
      <c r="C730"/>
      <c r="D730"/>
      <c r="E730"/>
      <c r="F730"/>
    </row>
    <row r="731" spans="1:6">
      <c r="A731"/>
      <c r="B731"/>
      <c r="C731"/>
      <c r="D731"/>
      <c r="E731"/>
      <c r="F731"/>
    </row>
    <row r="732" spans="1:6">
      <c r="A732"/>
      <c r="B732"/>
      <c r="C732"/>
      <c r="D732"/>
      <c r="E732"/>
      <c r="F732"/>
    </row>
    <row r="733" spans="1:6">
      <c r="A733"/>
      <c r="B733"/>
      <c r="C733"/>
      <c r="D733"/>
      <c r="E733"/>
      <c r="F733"/>
    </row>
    <row r="734" spans="1:6">
      <c r="A734"/>
      <c r="B734"/>
      <c r="C734"/>
      <c r="D734"/>
      <c r="E734"/>
      <c r="F734"/>
    </row>
    <row r="735" spans="1:6">
      <c r="A735"/>
      <c r="B735"/>
      <c r="C735"/>
      <c r="D735"/>
      <c r="E735"/>
      <c r="F735"/>
    </row>
    <row r="736" spans="1:6">
      <c r="A736"/>
      <c r="B736"/>
      <c r="C736"/>
      <c r="D736"/>
      <c r="E736"/>
      <c r="F736"/>
    </row>
    <row r="737" spans="1:6">
      <c r="A737"/>
      <c r="B737"/>
      <c r="C737"/>
      <c r="D737"/>
      <c r="E737"/>
      <c r="F737"/>
    </row>
    <row r="738" spans="1:6">
      <c r="A738"/>
      <c r="B738"/>
      <c r="C738"/>
      <c r="D738"/>
      <c r="E738"/>
      <c r="F738"/>
    </row>
    <row r="739" spans="1:6">
      <c r="A739"/>
      <c r="B739"/>
      <c r="C739"/>
      <c r="D739"/>
      <c r="E739"/>
      <c r="F739"/>
    </row>
    <row r="740" spans="1:6">
      <c r="A740"/>
      <c r="B740"/>
      <c r="C740"/>
      <c r="D740"/>
      <c r="E740"/>
      <c r="F740"/>
    </row>
    <row r="741" spans="1:6">
      <c r="A741"/>
      <c r="B741"/>
      <c r="C741"/>
      <c r="D741"/>
      <c r="E741"/>
      <c r="F741"/>
    </row>
    <row r="742" spans="1:6">
      <c r="A742"/>
      <c r="B742"/>
      <c r="C742"/>
      <c r="D742"/>
      <c r="E742"/>
      <c r="F742"/>
    </row>
    <row r="743" spans="1:6">
      <c r="A743"/>
      <c r="B743"/>
      <c r="C743"/>
      <c r="D743"/>
      <c r="E743"/>
      <c r="F743"/>
    </row>
    <row r="744" spans="1:6">
      <c r="A744"/>
      <c r="B744"/>
      <c r="C744"/>
      <c r="D744"/>
      <c r="E744"/>
      <c r="F744"/>
    </row>
    <row r="745" spans="1:6">
      <c r="A745"/>
      <c r="B745"/>
      <c r="C745"/>
      <c r="D745"/>
      <c r="E745"/>
      <c r="F745"/>
    </row>
    <row r="746" spans="1:6">
      <c r="A746"/>
      <c r="B746"/>
      <c r="C746"/>
      <c r="D746"/>
      <c r="E746"/>
      <c r="F746"/>
    </row>
    <row r="747" spans="1:6">
      <c r="A747"/>
      <c r="B747"/>
      <c r="C747"/>
      <c r="D747"/>
      <c r="E747"/>
      <c r="F747"/>
    </row>
    <row r="748" spans="1:6">
      <c r="A748"/>
      <c r="B748"/>
      <c r="C748"/>
      <c r="D748"/>
      <c r="E748"/>
      <c r="F748"/>
    </row>
    <row r="749" spans="1:6">
      <c r="A749"/>
      <c r="B749"/>
      <c r="C749"/>
      <c r="D749"/>
      <c r="E749"/>
      <c r="F749"/>
    </row>
    <row r="750" spans="1:6">
      <c r="A750"/>
      <c r="B750"/>
      <c r="C750"/>
      <c r="D750"/>
      <c r="E750"/>
      <c r="F750"/>
    </row>
    <row r="751" spans="1:6">
      <c r="A751"/>
      <c r="B751"/>
      <c r="C751"/>
      <c r="D751"/>
      <c r="E751"/>
      <c r="F751"/>
    </row>
    <row r="752" spans="1:6">
      <c r="A752"/>
      <c r="B752"/>
      <c r="C752"/>
      <c r="D752"/>
      <c r="E752"/>
      <c r="F752"/>
    </row>
    <row r="753" spans="1:6">
      <c r="A753"/>
      <c r="B753"/>
      <c r="C753"/>
      <c r="D753"/>
      <c r="E753"/>
      <c r="F753"/>
    </row>
    <row r="754" spans="1:6">
      <c r="A754"/>
      <c r="B754"/>
      <c r="C754"/>
      <c r="D754"/>
      <c r="E754"/>
      <c r="F754"/>
    </row>
    <row r="755" spans="1:6">
      <c r="A755"/>
      <c r="B755"/>
      <c r="C755"/>
      <c r="D755"/>
      <c r="E755"/>
      <c r="F755"/>
    </row>
    <row r="756" spans="1:6">
      <c r="A756"/>
      <c r="B756"/>
      <c r="C756"/>
      <c r="D756"/>
      <c r="E756"/>
      <c r="F756"/>
    </row>
    <row r="757" spans="1:6">
      <c r="A757"/>
      <c r="B757"/>
      <c r="C757"/>
      <c r="D757"/>
      <c r="E757"/>
      <c r="F757"/>
    </row>
    <row r="758" spans="1:6">
      <c r="A758"/>
      <c r="B758"/>
      <c r="C758"/>
      <c r="D758"/>
      <c r="E758"/>
      <c r="F758"/>
    </row>
    <row r="759" spans="1:6">
      <c r="A759"/>
      <c r="B759"/>
      <c r="C759"/>
      <c r="D759"/>
      <c r="E759"/>
      <c r="F759"/>
    </row>
    <row r="760" spans="1:6">
      <c r="A760"/>
      <c r="B760"/>
      <c r="C760"/>
      <c r="D760"/>
      <c r="E760"/>
      <c r="F760"/>
    </row>
    <row r="761" spans="1:6">
      <c r="A761"/>
      <c r="B761"/>
      <c r="C761"/>
      <c r="D761"/>
      <c r="E761"/>
      <c r="F761"/>
    </row>
    <row r="762" spans="1:6">
      <c r="A762"/>
      <c r="B762"/>
      <c r="C762"/>
      <c r="D762"/>
      <c r="E762"/>
      <c r="F762"/>
    </row>
    <row r="763" spans="1:6">
      <c r="A763"/>
      <c r="B763"/>
      <c r="C763"/>
      <c r="D763"/>
      <c r="E763"/>
      <c r="F763"/>
    </row>
    <row r="764" spans="1:6">
      <c r="A764"/>
      <c r="B764"/>
      <c r="C764"/>
      <c r="D764"/>
      <c r="E764"/>
      <c r="F764"/>
    </row>
    <row r="765" spans="1:6">
      <c r="A765"/>
      <c r="B765"/>
      <c r="C765"/>
      <c r="D765"/>
      <c r="E765"/>
      <c r="F765"/>
    </row>
    <row r="766" spans="1:6">
      <c r="A766"/>
      <c r="B766"/>
      <c r="C766"/>
      <c r="D766"/>
      <c r="E766"/>
      <c r="F766"/>
    </row>
    <row r="767" spans="1:6">
      <c r="A767"/>
      <c r="B767"/>
      <c r="C767"/>
      <c r="D767"/>
      <c r="E767"/>
      <c r="F767"/>
    </row>
    <row r="768" spans="1:6">
      <c r="A768"/>
      <c r="B768"/>
      <c r="C768"/>
      <c r="D768"/>
      <c r="E768"/>
      <c r="F768"/>
    </row>
    <row r="769" spans="1:6">
      <c r="A769"/>
      <c r="B769"/>
      <c r="C769"/>
      <c r="D769"/>
      <c r="E769"/>
      <c r="F769"/>
    </row>
    <row r="770" spans="1:6">
      <c r="A770"/>
      <c r="B770"/>
      <c r="C770"/>
      <c r="D770"/>
      <c r="E770"/>
      <c r="F770"/>
    </row>
    <row r="771" spans="1:6">
      <c r="A771"/>
      <c r="B771"/>
      <c r="C771"/>
      <c r="D771"/>
      <c r="E771"/>
      <c r="F771"/>
    </row>
    <row r="772" spans="1:6">
      <c r="A772"/>
      <c r="B772"/>
      <c r="C772"/>
      <c r="D772"/>
      <c r="E772"/>
      <c r="F772"/>
    </row>
    <row r="773" spans="1:6">
      <c r="A773"/>
      <c r="B773"/>
      <c r="C773"/>
      <c r="D773"/>
      <c r="E773"/>
      <c r="F773"/>
    </row>
    <row r="774" spans="1:6">
      <c r="A774"/>
      <c r="B774"/>
      <c r="C774"/>
      <c r="D774"/>
      <c r="E774"/>
      <c r="F774"/>
    </row>
    <row r="775" spans="1:6">
      <c r="A775"/>
      <c r="B775"/>
      <c r="C775"/>
      <c r="D775"/>
      <c r="E775"/>
      <c r="F775"/>
    </row>
    <row r="776" spans="1:6">
      <c r="A776"/>
      <c r="B776"/>
      <c r="C776"/>
      <c r="D776"/>
      <c r="E776"/>
      <c r="F776"/>
    </row>
    <row r="777" spans="1:6">
      <c r="A777"/>
      <c r="B777"/>
      <c r="C777"/>
      <c r="D777"/>
      <c r="E777"/>
      <c r="F777"/>
    </row>
    <row r="778" spans="1:6">
      <c r="A778"/>
      <c r="B778"/>
      <c r="C778"/>
      <c r="D778"/>
      <c r="E778"/>
      <c r="F778"/>
    </row>
    <row r="779" spans="1:6">
      <c r="A779"/>
      <c r="B779"/>
      <c r="C779"/>
      <c r="D779"/>
      <c r="E779"/>
      <c r="F779"/>
    </row>
    <row r="780" spans="1:6">
      <c r="A780"/>
      <c r="B780"/>
      <c r="C780"/>
      <c r="D780"/>
      <c r="E780"/>
      <c r="F780"/>
    </row>
    <row r="781" spans="1:6">
      <c r="A781"/>
      <c r="B781"/>
      <c r="C781"/>
      <c r="D781"/>
      <c r="E781"/>
      <c r="F781"/>
    </row>
    <row r="782" spans="1:6">
      <c r="A782"/>
      <c r="B782"/>
      <c r="C782"/>
      <c r="D782"/>
      <c r="E782"/>
      <c r="F782"/>
    </row>
    <row r="783" spans="1:6">
      <c r="A783"/>
      <c r="B783"/>
      <c r="C783"/>
      <c r="D783"/>
      <c r="E783"/>
      <c r="F783"/>
    </row>
    <row r="784" spans="1:6">
      <c r="A784"/>
      <c r="B784"/>
      <c r="C784"/>
      <c r="D784"/>
      <c r="E784"/>
      <c r="F784"/>
    </row>
    <row r="785" spans="1:6">
      <c r="A785"/>
      <c r="B785"/>
      <c r="C785"/>
      <c r="D785"/>
      <c r="E785"/>
      <c r="F785"/>
    </row>
    <row r="786" spans="1:6">
      <c r="A786"/>
      <c r="B786"/>
      <c r="C786"/>
      <c r="D786"/>
      <c r="E786"/>
      <c r="F786"/>
    </row>
    <row r="787" spans="1:6">
      <c r="A787"/>
      <c r="B787"/>
      <c r="C787"/>
      <c r="D787"/>
      <c r="E787"/>
      <c r="F787"/>
    </row>
    <row r="788" spans="1:6">
      <c r="A788"/>
      <c r="B788"/>
      <c r="C788"/>
      <c r="D788"/>
      <c r="E788"/>
      <c r="F788"/>
    </row>
    <row r="789" spans="1:6">
      <c r="A789"/>
      <c r="B789"/>
      <c r="C789"/>
      <c r="D789"/>
      <c r="E789"/>
      <c r="F789"/>
    </row>
    <row r="790" spans="1:6">
      <c r="A790"/>
      <c r="B790"/>
      <c r="C790"/>
      <c r="D790"/>
      <c r="E790"/>
      <c r="F790"/>
    </row>
    <row r="791" spans="1:6">
      <c r="A791"/>
      <c r="B791"/>
      <c r="C791"/>
      <c r="D791"/>
      <c r="E791"/>
      <c r="F791"/>
    </row>
    <row r="792" spans="1:6">
      <c r="A792"/>
      <c r="B792"/>
      <c r="C792"/>
      <c r="D792"/>
      <c r="E792"/>
      <c r="F792"/>
    </row>
    <row r="793" spans="1:6">
      <c r="A793"/>
      <c r="B793"/>
      <c r="C793"/>
      <c r="D793"/>
      <c r="E793"/>
      <c r="F793"/>
    </row>
    <row r="794" spans="1:6">
      <c r="A794"/>
      <c r="B794" s="32"/>
    </row>
    <row r="795" spans="1:6">
      <c r="A795"/>
      <c r="B795" s="32"/>
    </row>
    <row r="796" spans="1:6">
      <c r="B796" s="32"/>
    </row>
    <row r="797" spans="1:6">
      <c r="B797" s="32"/>
    </row>
    <row r="798" spans="1:6">
      <c r="B798" s="32"/>
    </row>
    <row r="799" spans="1:6">
      <c r="B799" s="32"/>
    </row>
    <row r="800" spans="1:6">
      <c r="B800" s="32"/>
    </row>
    <row r="801" spans="2:2">
      <c r="B801" s="32"/>
    </row>
    <row r="802" spans="2:2">
      <c r="B802" s="32"/>
    </row>
    <row r="803" spans="2:2">
      <c r="B803" s="32"/>
    </row>
    <row r="804" spans="2:2">
      <c r="B804" s="32"/>
    </row>
    <row r="805" spans="2:2">
      <c r="B805" s="32"/>
    </row>
    <row r="806" spans="2:2">
      <c r="B806" s="32"/>
    </row>
    <row r="807" spans="2:2">
      <c r="B807" s="32"/>
    </row>
    <row r="808" spans="2:2">
      <c r="B808" s="32"/>
    </row>
    <row r="809" spans="2:2">
      <c r="B809" s="32"/>
    </row>
    <row r="810" spans="2:2">
      <c r="B810" s="32"/>
    </row>
    <row r="811" spans="2:2">
      <c r="B811" s="32"/>
    </row>
    <row r="812" spans="2:2">
      <c r="B812" s="32"/>
    </row>
    <row r="813" spans="2:2">
      <c r="B813" s="32"/>
    </row>
    <row r="814" spans="2:2">
      <c r="B814" s="32"/>
    </row>
    <row r="815" spans="2:2">
      <c r="B815" s="32"/>
    </row>
    <row r="816" spans="2:2">
      <c r="B816" s="32"/>
    </row>
    <row r="817" spans="2:2">
      <c r="B817" s="32"/>
    </row>
    <row r="818" spans="2:2">
      <c r="B818" s="32"/>
    </row>
    <row r="819" spans="2:2">
      <c r="B819" s="32"/>
    </row>
    <row r="820" spans="2:2">
      <c r="B820" s="32"/>
    </row>
    <row r="821" spans="2:2">
      <c r="B821" s="32"/>
    </row>
    <row r="822" spans="2:2">
      <c r="B822" s="32"/>
    </row>
    <row r="823" spans="2:2">
      <c r="B823" s="32"/>
    </row>
    <row r="824" spans="2:2">
      <c r="B824" s="32"/>
    </row>
    <row r="825" spans="2:2">
      <c r="B825" s="32"/>
    </row>
    <row r="826" spans="2:2">
      <c r="B826" s="32"/>
    </row>
    <row r="827" spans="2:2">
      <c r="B827" s="32"/>
    </row>
    <row r="828" spans="2:2">
      <c r="B828" s="32"/>
    </row>
    <row r="829" spans="2:2">
      <c r="B829" s="32"/>
    </row>
    <row r="830" spans="2:2">
      <c r="B830" s="32"/>
    </row>
    <row r="831" spans="2:2">
      <c r="B831" s="32"/>
    </row>
    <row r="832" spans="2:2">
      <c r="B832" s="32"/>
    </row>
    <row r="833" spans="2:2">
      <c r="B833" s="32"/>
    </row>
    <row r="834" spans="2:2">
      <c r="B834" s="32"/>
    </row>
    <row r="835" spans="2:2">
      <c r="B835" s="32"/>
    </row>
    <row r="836" spans="2:2">
      <c r="B836" s="32"/>
    </row>
    <row r="837" spans="2:2">
      <c r="B837" s="32"/>
    </row>
    <row r="838" spans="2:2">
      <c r="B838" s="32"/>
    </row>
    <row r="839" spans="2:2">
      <c r="B839" s="32"/>
    </row>
    <row r="840" spans="2:2">
      <c r="B840" s="32"/>
    </row>
    <row r="841" spans="2:2">
      <c r="B841" s="32"/>
    </row>
    <row r="842" spans="2:2">
      <c r="B842" s="32"/>
    </row>
    <row r="843" spans="2:2">
      <c r="B843" s="32"/>
    </row>
    <row r="844" spans="2:2">
      <c r="B844" s="32"/>
    </row>
    <row r="845" spans="2:2">
      <c r="B845" s="32"/>
    </row>
    <row r="846" spans="2:2">
      <c r="B846" s="32"/>
    </row>
    <row r="847" spans="2:2">
      <c r="B847" s="32"/>
    </row>
    <row r="848" spans="2:2">
      <c r="B848" s="32"/>
    </row>
    <row r="849" spans="2:2">
      <c r="B849" s="32"/>
    </row>
    <row r="850" spans="2:2">
      <c r="B850" s="32"/>
    </row>
    <row r="851" spans="2:2">
      <c r="B851" s="32"/>
    </row>
    <row r="852" spans="2:2">
      <c r="B852" s="32"/>
    </row>
    <row r="853" spans="2:2">
      <c r="B853" s="32"/>
    </row>
    <row r="854" spans="2:2">
      <c r="B854" s="32"/>
    </row>
    <row r="855" spans="2:2">
      <c r="B855" s="32"/>
    </row>
    <row r="856" spans="2:2">
      <c r="B856" s="32"/>
    </row>
    <row r="857" spans="2:2">
      <c r="B857" s="32"/>
    </row>
    <row r="858" spans="2:2">
      <c r="B858" s="32"/>
    </row>
    <row r="859" spans="2:2">
      <c r="B859" s="32"/>
    </row>
    <row r="860" spans="2:2">
      <c r="B860" s="32"/>
    </row>
    <row r="861" spans="2:2">
      <c r="B861" s="32"/>
    </row>
    <row r="862" spans="2:2">
      <c r="B862" s="32"/>
    </row>
    <row r="863" spans="2:2">
      <c r="B863" s="32"/>
    </row>
    <row r="864" spans="2:2">
      <c r="B864" s="32"/>
    </row>
    <row r="865" spans="2:2">
      <c r="B865" s="32"/>
    </row>
    <row r="866" spans="2:2">
      <c r="B866" s="32"/>
    </row>
    <row r="867" spans="2:2">
      <c r="B867" s="32"/>
    </row>
    <row r="868" spans="2:2">
      <c r="B868" s="32"/>
    </row>
    <row r="869" spans="2:2">
      <c r="B869" s="32"/>
    </row>
    <row r="870" spans="2:2">
      <c r="B870" s="32"/>
    </row>
    <row r="871" spans="2:2">
      <c r="B871" s="32"/>
    </row>
    <row r="872" spans="2:2">
      <c r="B872" s="32"/>
    </row>
    <row r="873" spans="2:2">
      <c r="B873" s="32"/>
    </row>
    <row r="874" spans="2:2">
      <c r="B874" s="32"/>
    </row>
    <row r="875" spans="2:2">
      <c r="B875" s="32"/>
    </row>
    <row r="876" spans="2:2">
      <c r="B876" s="32"/>
    </row>
    <row r="877" spans="2:2">
      <c r="B877" s="32"/>
    </row>
    <row r="878" spans="2:2">
      <c r="B878" s="32"/>
    </row>
    <row r="879" spans="2:2">
      <c r="B879" s="32"/>
    </row>
    <row r="880" spans="2:2">
      <c r="B880" s="32"/>
    </row>
    <row r="881" spans="2:2">
      <c r="B881" s="32"/>
    </row>
    <row r="882" spans="2:2">
      <c r="B882" s="32"/>
    </row>
    <row r="883" spans="2:2">
      <c r="B883" s="32"/>
    </row>
    <row r="884" spans="2:2">
      <c r="B884" s="32"/>
    </row>
    <row r="885" spans="2:2">
      <c r="B885" s="32"/>
    </row>
    <row r="886" spans="2:2">
      <c r="B886" s="32"/>
    </row>
    <row r="887" spans="2:2">
      <c r="B887" s="32"/>
    </row>
    <row r="888" spans="2:2">
      <c r="B888" s="32"/>
    </row>
    <row r="889" spans="2:2">
      <c r="B889" s="32"/>
    </row>
    <row r="890" spans="2:2">
      <c r="B890" s="32"/>
    </row>
    <row r="891" spans="2:2">
      <c r="B891" s="32"/>
    </row>
    <row r="892" spans="2:2">
      <c r="B892" s="32"/>
    </row>
    <row r="893" spans="2:2">
      <c r="B893" s="32"/>
    </row>
    <row r="894" spans="2:2">
      <c r="B894" s="32"/>
    </row>
    <row r="895" spans="2:2">
      <c r="B895" s="32"/>
    </row>
    <row r="896" spans="2:2">
      <c r="B896" s="32"/>
    </row>
    <row r="897" spans="2:2">
      <c r="B897" s="32"/>
    </row>
    <row r="898" spans="2:2">
      <c r="B898" s="32"/>
    </row>
    <row r="899" spans="2:2">
      <c r="B899" s="32"/>
    </row>
    <row r="900" spans="2:2">
      <c r="B900" s="32"/>
    </row>
    <row r="901" spans="2:2">
      <c r="B901" s="32"/>
    </row>
    <row r="902" spans="2:2">
      <c r="B902" s="32"/>
    </row>
    <row r="903" spans="2:2">
      <c r="B903" s="32"/>
    </row>
    <row r="904" spans="2:2">
      <c r="B904" s="32"/>
    </row>
    <row r="905" spans="2:2">
      <c r="B905" s="32"/>
    </row>
    <row r="906" spans="2:2">
      <c r="B906" s="32"/>
    </row>
    <row r="907" spans="2:2">
      <c r="B907" s="32"/>
    </row>
    <row r="908" spans="2:2">
      <c r="B908" s="32"/>
    </row>
    <row r="909" spans="2:2">
      <c r="B909" s="32"/>
    </row>
    <row r="910" spans="2:2">
      <c r="B910" s="32"/>
    </row>
    <row r="911" spans="2:2">
      <c r="B911" s="32"/>
    </row>
    <row r="912" spans="2:2">
      <c r="B912" s="32"/>
    </row>
    <row r="913" spans="2:2">
      <c r="B913" s="32"/>
    </row>
    <row r="914" spans="2:2">
      <c r="B914" s="32"/>
    </row>
    <row r="915" spans="2:2">
      <c r="B915" s="32"/>
    </row>
    <row r="916" spans="2:2">
      <c r="B916" s="32"/>
    </row>
    <row r="917" spans="2:2">
      <c r="B917" s="32"/>
    </row>
    <row r="918" spans="2:2">
      <c r="B918" s="32"/>
    </row>
    <row r="919" spans="2:2">
      <c r="B919" s="32"/>
    </row>
    <row r="920" spans="2:2">
      <c r="B920" s="32"/>
    </row>
    <row r="921" spans="2:2">
      <c r="B921" s="32"/>
    </row>
    <row r="922" spans="2:2">
      <c r="B922" s="32"/>
    </row>
    <row r="923" spans="2:2">
      <c r="B923" s="32"/>
    </row>
    <row r="924" spans="2:2">
      <c r="B924" s="32"/>
    </row>
    <row r="925" spans="2:2">
      <c r="B925" s="32"/>
    </row>
    <row r="926" spans="2:2">
      <c r="B926" s="32"/>
    </row>
    <row r="927" spans="2:2">
      <c r="B927" s="32"/>
    </row>
    <row r="928" spans="2:2">
      <c r="B928" s="32"/>
    </row>
    <row r="929" spans="2:2">
      <c r="B929" s="32"/>
    </row>
    <row r="930" spans="2:2">
      <c r="B930" s="32"/>
    </row>
    <row r="931" spans="2:2">
      <c r="B931" s="32"/>
    </row>
    <row r="932" spans="2:2">
      <c r="B932" s="32"/>
    </row>
    <row r="933" spans="2:2">
      <c r="B933" s="32"/>
    </row>
    <row r="934" spans="2:2">
      <c r="B934" s="32"/>
    </row>
    <row r="935" spans="2:2">
      <c r="B935" s="32"/>
    </row>
    <row r="936" spans="2:2">
      <c r="B936" s="32"/>
    </row>
    <row r="937" spans="2:2">
      <c r="B937" s="32"/>
    </row>
    <row r="938" spans="2:2">
      <c r="B938" s="32"/>
    </row>
    <row r="939" spans="2:2">
      <c r="B939" s="32"/>
    </row>
    <row r="940" spans="2:2">
      <c r="B940" s="32"/>
    </row>
    <row r="941" spans="2:2">
      <c r="B941" s="32"/>
    </row>
    <row r="942" spans="2:2">
      <c r="B942" s="32"/>
    </row>
    <row r="943" spans="2:2">
      <c r="B943" s="32"/>
    </row>
    <row r="944" spans="2:2">
      <c r="B944" s="32"/>
    </row>
    <row r="945" spans="2:2">
      <c r="B945" s="32"/>
    </row>
    <row r="946" spans="2:2">
      <c r="B946" s="32"/>
    </row>
    <row r="947" spans="2:2">
      <c r="B947" s="32"/>
    </row>
    <row r="948" spans="2:2">
      <c r="B948" s="32"/>
    </row>
    <row r="949" spans="2:2">
      <c r="B949" s="32"/>
    </row>
    <row r="950" spans="2:2">
      <c r="B950" s="32"/>
    </row>
    <row r="951" spans="2:2">
      <c r="B951" s="32"/>
    </row>
    <row r="952" spans="2:2">
      <c r="B952" s="32"/>
    </row>
    <row r="953" spans="2:2">
      <c r="B953" s="32"/>
    </row>
    <row r="954" spans="2:2">
      <c r="B954" s="32"/>
    </row>
    <row r="955" spans="2:2">
      <c r="B955" s="32"/>
    </row>
    <row r="956" spans="2:2">
      <c r="B956" s="32"/>
    </row>
    <row r="957" spans="2:2">
      <c r="B957" s="32"/>
    </row>
    <row r="958" spans="2:2">
      <c r="B958" s="32"/>
    </row>
    <row r="959" spans="2:2">
      <c r="B959" s="32"/>
    </row>
    <row r="960" spans="2:2">
      <c r="B960" s="32"/>
    </row>
    <row r="961" spans="2:2">
      <c r="B961" s="32"/>
    </row>
    <row r="962" spans="2:2">
      <c r="B962" s="32"/>
    </row>
    <row r="963" spans="2:2">
      <c r="B963" s="32"/>
    </row>
    <row r="964" spans="2:2">
      <c r="B964" s="32"/>
    </row>
    <row r="965" spans="2:2">
      <c r="B965" s="32"/>
    </row>
    <row r="966" spans="2:2">
      <c r="B966" s="32"/>
    </row>
    <row r="967" spans="2:2">
      <c r="B967" s="32"/>
    </row>
    <row r="968" spans="2:2">
      <c r="B968" s="32"/>
    </row>
    <row r="969" spans="2:2">
      <c r="B969" s="32"/>
    </row>
    <row r="970" spans="2:2">
      <c r="B970" s="32"/>
    </row>
    <row r="971" spans="2:2">
      <c r="B971" s="32"/>
    </row>
    <row r="972" spans="2:2">
      <c r="B972" s="32"/>
    </row>
    <row r="973" spans="2:2">
      <c r="B973" s="32"/>
    </row>
    <row r="974" spans="2:2">
      <c r="B974" s="32"/>
    </row>
    <row r="975" spans="2:2">
      <c r="B975" s="32"/>
    </row>
    <row r="976" spans="2:2">
      <c r="B976" s="32"/>
    </row>
    <row r="977" spans="2:2">
      <c r="B977" s="32"/>
    </row>
    <row r="978" spans="2:2">
      <c r="B978" s="32"/>
    </row>
    <row r="979" spans="2:2">
      <c r="B979" s="32"/>
    </row>
    <row r="980" spans="2:2">
      <c r="B980" s="32"/>
    </row>
    <row r="981" spans="2:2">
      <c r="B981" s="32"/>
    </row>
    <row r="982" spans="2:2">
      <c r="B982" s="32"/>
    </row>
    <row r="983" spans="2:2">
      <c r="B983" s="32"/>
    </row>
    <row r="984" spans="2:2">
      <c r="B984" s="32"/>
    </row>
    <row r="985" spans="2:2">
      <c r="B985" s="32"/>
    </row>
    <row r="986" spans="2:2">
      <c r="B986" s="32"/>
    </row>
    <row r="987" spans="2:2">
      <c r="B987" s="32"/>
    </row>
    <row r="988" spans="2:2">
      <c r="B988" s="32"/>
    </row>
    <row r="989" spans="2:2">
      <c r="B989" s="32"/>
    </row>
    <row r="990" spans="2:2">
      <c r="B990" s="32"/>
    </row>
    <row r="991" spans="2:2">
      <c r="B991" s="32"/>
    </row>
    <row r="992" spans="2:2">
      <c r="B992" s="32"/>
    </row>
    <row r="993" spans="2:2">
      <c r="B993" s="32"/>
    </row>
    <row r="994" spans="2:2">
      <c r="B994" s="32"/>
    </row>
    <row r="995" spans="2:2">
      <c r="B995" s="32"/>
    </row>
    <row r="996" spans="2:2">
      <c r="B996" s="32"/>
    </row>
    <row r="997" spans="2:2">
      <c r="B997" s="32"/>
    </row>
    <row r="998" spans="2:2">
      <c r="B998" s="32"/>
    </row>
    <row r="999" spans="2:2">
      <c r="B999" s="32"/>
    </row>
    <row r="1000" spans="2:2">
      <c r="B1000" s="32"/>
    </row>
    <row r="1001" spans="2:2">
      <c r="B1001" s="32"/>
    </row>
    <row r="1002" spans="2:2">
      <c r="B1002" s="32"/>
    </row>
    <row r="1003" spans="2:2">
      <c r="B1003" s="32"/>
    </row>
    <row r="1004" spans="2:2">
      <c r="B1004" s="32"/>
    </row>
    <row r="1005" spans="2:2">
      <c r="B1005" s="32"/>
    </row>
    <row r="1006" spans="2:2">
      <c r="B1006" s="32"/>
    </row>
    <row r="1007" spans="2:2">
      <c r="B1007" s="32"/>
    </row>
    <row r="1008" spans="2:2">
      <c r="B1008" s="32"/>
    </row>
    <row r="1009" spans="2:2">
      <c r="B1009" s="32"/>
    </row>
    <row r="1010" spans="2:2">
      <c r="B1010" s="32"/>
    </row>
    <row r="1011" spans="2:2">
      <c r="B1011" s="32"/>
    </row>
    <row r="1012" spans="2:2">
      <c r="B1012" s="32"/>
    </row>
    <row r="1013" spans="2:2">
      <c r="B1013" s="32"/>
    </row>
    <row r="1014" spans="2:2">
      <c r="B1014" s="32"/>
    </row>
    <row r="1015" spans="2:2">
      <c r="B1015" s="32"/>
    </row>
    <row r="1016" spans="2:2">
      <c r="B1016" s="32"/>
    </row>
    <row r="1017" spans="2:2">
      <c r="B1017" s="32"/>
    </row>
    <row r="1018" spans="2:2">
      <c r="B1018" s="32"/>
    </row>
    <row r="1019" spans="2:2">
      <c r="B1019" s="32"/>
    </row>
    <row r="1020" spans="2:2">
      <c r="B1020" s="32"/>
    </row>
    <row r="1021" spans="2:2">
      <c r="B1021" s="32"/>
    </row>
    <row r="1022" spans="2:2">
      <c r="B1022" s="32"/>
    </row>
    <row r="1023" spans="2:2">
      <c r="B1023" s="32"/>
    </row>
    <row r="1024" spans="2:2">
      <c r="B1024" s="32"/>
    </row>
    <row r="1025" spans="2:2">
      <c r="B1025" s="32"/>
    </row>
    <row r="1026" spans="2:2">
      <c r="B1026" s="32"/>
    </row>
    <row r="1027" spans="2:2">
      <c r="B1027" s="32"/>
    </row>
    <row r="1028" spans="2:2">
      <c r="B1028" s="32"/>
    </row>
    <row r="1029" spans="2:2">
      <c r="B1029" s="32"/>
    </row>
    <row r="1030" spans="2:2">
      <c r="B1030" s="32"/>
    </row>
    <row r="1031" spans="2:2">
      <c r="B1031" s="32"/>
    </row>
    <row r="1032" spans="2:2">
      <c r="B1032" s="32"/>
    </row>
    <row r="1033" spans="2:2">
      <c r="B1033" s="32"/>
    </row>
    <row r="1034" spans="2:2">
      <c r="B1034" s="32"/>
    </row>
    <row r="1035" spans="2:2">
      <c r="B1035" s="32"/>
    </row>
    <row r="1036" spans="2:2">
      <c r="B1036" s="32"/>
    </row>
    <row r="1037" spans="2:2">
      <c r="B1037" s="32"/>
    </row>
    <row r="1038" spans="2:2">
      <c r="B1038" s="32"/>
    </row>
    <row r="1039" spans="2:2">
      <c r="B1039" s="32"/>
    </row>
    <row r="1040" spans="2:2">
      <c r="B1040" s="32"/>
    </row>
    <row r="1041" spans="2:2">
      <c r="B1041" s="32"/>
    </row>
    <row r="1042" spans="2:2">
      <c r="B1042" s="32"/>
    </row>
    <row r="1043" spans="2:2">
      <c r="B1043" s="32"/>
    </row>
    <row r="1044" spans="2:2">
      <c r="B1044" s="32"/>
    </row>
    <row r="1045" spans="2:2">
      <c r="B1045" s="32"/>
    </row>
    <row r="1046" spans="2:2">
      <c r="B1046" s="32"/>
    </row>
    <row r="1047" spans="2:2">
      <c r="B1047" s="32"/>
    </row>
    <row r="1048" spans="2:2">
      <c r="B1048" s="32"/>
    </row>
    <row r="1049" spans="2:2">
      <c r="B1049" s="32"/>
    </row>
    <row r="1050" spans="2:2">
      <c r="B1050" s="32"/>
    </row>
    <row r="1051" spans="2:2">
      <c r="B1051" s="32"/>
    </row>
    <row r="1052" spans="2:2">
      <c r="B1052" s="32"/>
    </row>
    <row r="1053" spans="2:2">
      <c r="B1053" s="32"/>
    </row>
    <row r="1054" spans="2:2">
      <c r="B1054" s="32"/>
    </row>
    <row r="1055" spans="2:2">
      <c r="B1055" s="32"/>
    </row>
    <row r="1056" spans="2:2">
      <c r="B1056" s="32"/>
    </row>
    <row r="1057" spans="2:2">
      <c r="B1057" s="32"/>
    </row>
    <row r="1058" spans="2:2">
      <c r="B1058" s="32"/>
    </row>
    <row r="1059" spans="2:2">
      <c r="B1059" s="32"/>
    </row>
    <row r="1060" spans="2:2">
      <c r="B1060" s="32"/>
    </row>
    <row r="1061" spans="2:2">
      <c r="B1061" s="32"/>
    </row>
    <row r="1062" spans="2:2">
      <c r="B1062" s="32"/>
    </row>
    <row r="1063" spans="2:2">
      <c r="B1063" s="32"/>
    </row>
    <row r="1064" spans="2:2">
      <c r="B1064" s="32"/>
    </row>
    <row r="1065" spans="2:2">
      <c r="B1065" s="32"/>
    </row>
    <row r="1066" spans="2:2">
      <c r="B1066" s="32"/>
    </row>
    <row r="1067" spans="2:2">
      <c r="B1067" s="32"/>
    </row>
    <row r="1068" spans="2:2">
      <c r="B1068" s="32"/>
    </row>
    <row r="1069" spans="2:2">
      <c r="B1069" s="32"/>
    </row>
    <row r="1070" spans="2:2">
      <c r="B1070" s="32"/>
    </row>
    <row r="1071" spans="2:2">
      <c r="B1071" s="32"/>
    </row>
    <row r="1072" spans="2:2">
      <c r="B1072" s="32"/>
    </row>
    <row r="1073" spans="2:2">
      <c r="B1073" s="32"/>
    </row>
    <row r="1074" spans="2:2">
      <c r="B1074" s="32"/>
    </row>
    <row r="1075" spans="2:2">
      <c r="B1075" s="32"/>
    </row>
    <row r="1076" spans="2:2">
      <c r="B1076" s="32"/>
    </row>
    <row r="1077" spans="2:2">
      <c r="B1077" s="32"/>
    </row>
    <row r="1078" spans="2:2">
      <c r="B1078" s="32"/>
    </row>
    <row r="1079" spans="2:2">
      <c r="B1079" s="32"/>
    </row>
    <row r="1080" spans="2:2">
      <c r="B1080" s="32"/>
    </row>
    <row r="1081" spans="2:2">
      <c r="B1081" s="32"/>
    </row>
    <row r="1082" spans="2:2">
      <c r="B1082" s="32"/>
    </row>
    <row r="1083" spans="2:2">
      <c r="B1083" s="32"/>
    </row>
    <row r="1084" spans="2:2">
      <c r="B1084" s="32"/>
    </row>
    <row r="1085" spans="2:2">
      <c r="B1085" s="32"/>
    </row>
    <row r="1086" spans="2:2">
      <c r="B1086" s="32"/>
    </row>
    <row r="1087" spans="2:2">
      <c r="B1087" s="32"/>
    </row>
    <row r="1088" spans="2:2">
      <c r="B1088" s="32"/>
    </row>
    <row r="1089" spans="2:2">
      <c r="B1089" s="32"/>
    </row>
    <row r="1090" spans="2:2">
      <c r="B1090" s="32"/>
    </row>
    <row r="1091" spans="2:2">
      <c r="B1091" s="32"/>
    </row>
    <row r="1092" spans="2:2">
      <c r="B1092" s="32"/>
    </row>
    <row r="1093" spans="2:2">
      <c r="B1093" s="32"/>
    </row>
    <row r="1094" spans="2:2">
      <c r="B1094" s="32"/>
    </row>
    <row r="1095" spans="2:2">
      <c r="B1095" s="32"/>
    </row>
    <row r="1096" spans="2:2">
      <c r="B1096" s="32"/>
    </row>
    <row r="1097" spans="2:2">
      <c r="B1097" s="32"/>
    </row>
    <row r="1098" spans="2:2">
      <c r="B1098" s="32"/>
    </row>
    <row r="1099" spans="2:2">
      <c r="B1099" s="32"/>
    </row>
    <row r="1100" spans="2:2">
      <c r="B1100" s="32"/>
    </row>
    <row r="1101" spans="2:2">
      <c r="B1101" s="32"/>
    </row>
    <row r="1102" spans="2:2">
      <c r="B1102" s="32"/>
    </row>
    <row r="1103" spans="2:2">
      <c r="B1103" s="32"/>
    </row>
    <row r="1104" spans="2:2">
      <c r="B1104" s="32"/>
    </row>
    <row r="1105" spans="2:2">
      <c r="B1105" s="32"/>
    </row>
    <row r="1106" spans="2:2">
      <c r="B1106" s="32"/>
    </row>
    <row r="1107" spans="2:2">
      <c r="B1107" s="32"/>
    </row>
    <row r="1108" spans="2:2">
      <c r="B1108" s="32"/>
    </row>
    <row r="1109" spans="2:2">
      <c r="B1109" s="32"/>
    </row>
    <row r="1110" spans="2:2">
      <c r="B1110" s="32"/>
    </row>
    <row r="1111" spans="2:2">
      <c r="B1111" s="32"/>
    </row>
    <row r="1112" spans="2:2">
      <c r="B1112" s="32"/>
    </row>
    <row r="1113" spans="2:2">
      <c r="B1113" s="32"/>
    </row>
    <row r="1114" spans="2:2">
      <c r="B1114" s="32"/>
    </row>
    <row r="1115" spans="2:2">
      <c r="B1115" s="32"/>
    </row>
    <row r="1116" spans="2:2">
      <c r="B1116" s="32"/>
    </row>
    <row r="1117" spans="2:2">
      <c r="B1117" s="32"/>
    </row>
    <row r="1118" spans="2:2">
      <c r="B1118" s="32"/>
    </row>
    <row r="1119" spans="2:2">
      <c r="B1119" s="32"/>
    </row>
    <row r="1120" spans="2:2">
      <c r="B1120" s="32"/>
    </row>
    <row r="1121" spans="2:2">
      <c r="B1121" s="32"/>
    </row>
    <row r="1122" spans="2:2">
      <c r="B1122" s="32"/>
    </row>
    <row r="1123" spans="2:2">
      <c r="B1123" s="32"/>
    </row>
    <row r="1124" spans="2:2">
      <c r="B1124" s="32"/>
    </row>
    <row r="1125" spans="2:2">
      <c r="B1125" s="32"/>
    </row>
    <row r="1126" spans="2:2">
      <c r="B1126" s="32"/>
    </row>
    <row r="1127" spans="2:2">
      <c r="B1127" s="32"/>
    </row>
    <row r="1128" spans="2:2">
      <c r="B1128" s="32"/>
    </row>
    <row r="1129" spans="2:2">
      <c r="B1129" s="32"/>
    </row>
    <row r="1130" spans="2:2">
      <c r="B1130" s="32"/>
    </row>
    <row r="1131" spans="2:2">
      <c r="B1131" s="32"/>
    </row>
    <row r="1132" spans="2:2">
      <c r="B1132" s="32"/>
    </row>
    <row r="1133" spans="2:2">
      <c r="B1133" s="32"/>
    </row>
    <row r="1134" spans="2:2">
      <c r="B1134" s="32"/>
    </row>
    <row r="1135" spans="2:2">
      <c r="B1135" s="32"/>
    </row>
    <row r="1136" spans="2:2">
      <c r="B1136" s="32"/>
    </row>
    <row r="1137" spans="2:2">
      <c r="B1137" s="32"/>
    </row>
    <row r="1138" spans="2:2">
      <c r="B1138" s="32"/>
    </row>
    <row r="1139" spans="2:2">
      <c r="B1139" s="32"/>
    </row>
    <row r="1140" spans="2:2">
      <c r="B1140" s="32"/>
    </row>
    <row r="1141" spans="2:2">
      <c r="B1141" s="32"/>
    </row>
    <row r="1142" spans="2:2">
      <c r="B1142" s="32"/>
    </row>
    <row r="1143" spans="2:2">
      <c r="B1143" s="32"/>
    </row>
    <row r="1144" spans="2:2">
      <c r="B1144" s="32"/>
    </row>
    <row r="1145" spans="2:2">
      <c r="B1145" s="32"/>
    </row>
    <row r="1146" spans="2:2">
      <c r="B1146" s="32"/>
    </row>
    <row r="1147" spans="2:2">
      <c r="B1147" s="32"/>
    </row>
    <row r="1148" spans="2:2">
      <c r="B1148" s="32"/>
    </row>
    <row r="1149" spans="2:2">
      <c r="B1149" s="32"/>
    </row>
    <row r="1150" spans="2:2">
      <c r="B1150" s="32"/>
    </row>
    <row r="1151" spans="2:2">
      <c r="B1151" s="32"/>
    </row>
    <row r="1152" spans="2:2">
      <c r="B1152" s="32"/>
    </row>
    <row r="1153" spans="2:2">
      <c r="B1153" s="32"/>
    </row>
    <row r="1154" spans="2:2">
      <c r="B1154" s="32"/>
    </row>
    <row r="1155" spans="2:2">
      <c r="B1155" s="32"/>
    </row>
    <row r="1156" spans="2:2">
      <c r="B1156" s="32"/>
    </row>
    <row r="1157" spans="2:2">
      <c r="B1157" s="32"/>
    </row>
    <row r="1158" spans="2:2">
      <c r="B1158" s="32"/>
    </row>
    <row r="1159" spans="2:2">
      <c r="B1159" s="32"/>
    </row>
    <row r="1160" spans="2:2">
      <c r="B1160" s="32"/>
    </row>
    <row r="1161" spans="2:2">
      <c r="B1161" s="32"/>
    </row>
    <row r="1162" spans="2:2">
      <c r="B1162" s="32"/>
    </row>
    <row r="1163" spans="2:2">
      <c r="B1163" s="32"/>
    </row>
    <row r="1164" spans="2:2">
      <c r="B1164" s="32"/>
    </row>
    <row r="1165" spans="2:2">
      <c r="B1165" s="32"/>
    </row>
    <row r="1166" spans="2:2">
      <c r="B1166" s="32"/>
    </row>
    <row r="1167" spans="2:2">
      <c r="B1167" s="32"/>
    </row>
    <row r="1168" spans="2:2">
      <c r="B1168" s="32"/>
    </row>
    <row r="1169" spans="2:2">
      <c r="B1169" s="32"/>
    </row>
    <row r="1170" spans="2:2">
      <c r="B1170" s="32"/>
    </row>
    <row r="1171" spans="2:2">
      <c r="B1171" s="32"/>
    </row>
    <row r="1172" spans="2:2">
      <c r="B1172" s="32"/>
    </row>
    <row r="1173" spans="2:2">
      <c r="B1173" s="32"/>
    </row>
    <row r="1174" spans="2:2">
      <c r="B1174" s="32"/>
    </row>
    <row r="1175" spans="2:2">
      <c r="B1175" s="32"/>
    </row>
    <row r="1176" spans="2:2">
      <c r="B1176" s="32"/>
    </row>
    <row r="1177" spans="2:2">
      <c r="B1177" s="32"/>
    </row>
    <row r="1178" spans="2:2">
      <c r="B1178" s="32"/>
    </row>
    <row r="1179" spans="2:2">
      <c r="B1179" s="32"/>
    </row>
    <row r="1180" spans="2:2">
      <c r="B1180" s="32"/>
    </row>
    <row r="1181" spans="2:2">
      <c r="B1181" s="32"/>
    </row>
    <row r="1182" spans="2:2">
      <c r="B1182" s="32"/>
    </row>
    <row r="1183" spans="2:2">
      <c r="B1183" s="32"/>
    </row>
    <row r="1184" spans="2:2">
      <c r="B1184" s="32"/>
    </row>
    <row r="1185" spans="2:2">
      <c r="B1185" s="32"/>
    </row>
    <row r="1186" spans="2:2">
      <c r="B1186" s="32"/>
    </row>
    <row r="1187" spans="2:2">
      <c r="B1187" s="32"/>
    </row>
    <row r="1188" spans="2:2">
      <c r="B1188" s="32"/>
    </row>
    <row r="1189" spans="2:2">
      <c r="B1189" s="32"/>
    </row>
    <row r="1190" spans="2:2">
      <c r="B1190" s="32"/>
    </row>
    <row r="1191" spans="2:2">
      <c r="B1191" s="32"/>
    </row>
    <row r="1192" spans="2:2">
      <c r="B1192" s="32"/>
    </row>
    <row r="1193" spans="2:2">
      <c r="B1193" s="32"/>
    </row>
    <row r="1194" spans="2:2">
      <c r="B1194" s="32"/>
    </row>
    <row r="1195" spans="2:2">
      <c r="B1195" s="32"/>
    </row>
    <row r="1196" spans="2:2">
      <c r="B1196" s="32"/>
    </row>
    <row r="1197" spans="2:2">
      <c r="B1197" s="32"/>
    </row>
    <row r="1198" spans="2:2">
      <c r="B1198" s="32"/>
    </row>
    <row r="1199" spans="2:2">
      <c r="B1199" s="32"/>
    </row>
    <row r="1200" spans="2:2">
      <c r="B1200" s="32"/>
    </row>
    <row r="1201" spans="2:2">
      <c r="B1201" s="32"/>
    </row>
    <row r="1202" spans="2:2">
      <c r="B1202" s="32"/>
    </row>
    <row r="1203" spans="2:2">
      <c r="B1203" s="32"/>
    </row>
    <row r="1204" spans="2:2">
      <c r="B1204" s="32"/>
    </row>
    <row r="1205" spans="2:2">
      <c r="B1205" s="32"/>
    </row>
    <row r="1206" spans="2:2">
      <c r="B1206" s="32"/>
    </row>
    <row r="1207" spans="2:2">
      <c r="B1207" s="32"/>
    </row>
    <row r="1208" spans="2:2">
      <c r="B1208" s="32"/>
    </row>
    <row r="1209" spans="2:2">
      <c r="B1209" s="32"/>
    </row>
    <row r="1210" spans="2:2">
      <c r="B1210" s="32"/>
    </row>
    <row r="1211" spans="2:2">
      <c r="B1211" s="32"/>
    </row>
    <row r="1212" spans="2:2">
      <c r="B1212" s="32"/>
    </row>
    <row r="1213" spans="2:2">
      <c r="B1213" s="32"/>
    </row>
    <row r="1214" spans="2:2">
      <c r="B1214" s="32"/>
    </row>
    <row r="1215" spans="2:2">
      <c r="B1215" s="32"/>
    </row>
    <row r="1216" spans="2:2">
      <c r="B1216" s="32"/>
    </row>
    <row r="1217" spans="2:2">
      <c r="B1217" s="32"/>
    </row>
    <row r="1218" spans="2:2">
      <c r="B1218" s="32"/>
    </row>
    <row r="1219" spans="2:2">
      <c r="B1219" s="32"/>
    </row>
    <row r="1220" spans="2:2">
      <c r="B1220" s="32"/>
    </row>
    <row r="1221" spans="2:2">
      <c r="B1221" s="32"/>
    </row>
    <row r="1222" spans="2:2">
      <c r="B1222" s="32"/>
    </row>
    <row r="1223" spans="2:2">
      <c r="B1223" s="32"/>
    </row>
    <row r="1224" spans="2:2">
      <c r="B1224" s="32"/>
    </row>
    <row r="1225" spans="2:2">
      <c r="B1225" s="32"/>
    </row>
    <row r="1226" spans="2:2">
      <c r="B1226" s="32"/>
    </row>
    <row r="1227" spans="2:2">
      <c r="B1227" s="32"/>
    </row>
    <row r="1228" spans="2:2">
      <c r="B1228" s="32"/>
    </row>
    <row r="1229" spans="2:2">
      <c r="B1229" s="32"/>
    </row>
    <row r="1230" spans="2:2">
      <c r="B1230" s="32"/>
    </row>
    <row r="1231" spans="2:2">
      <c r="B1231" s="32"/>
    </row>
    <row r="1232" spans="2:2">
      <c r="B1232" s="32"/>
    </row>
    <row r="1233" spans="2:2">
      <c r="B1233" s="32"/>
    </row>
    <row r="1234" spans="2:2">
      <c r="B1234" s="32"/>
    </row>
    <row r="1235" spans="2:2">
      <c r="B1235" s="32"/>
    </row>
    <row r="1236" spans="2:2">
      <c r="B1236" s="32"/>
    </row>
    <row r="1237" spans="2:2">
      <c r="B1237" s="32"/>
    </row>
    <row r="1238" spans="2:2">
      <c r="B1238" s="32"/>
    </row>
    <row r="1239" spans="2:2">
      <c r="B1239" s="32"/>
    </row>
    <row r="1240" spans="2:2">
      <c r="B1240" s="32"/>
    </row>
    <row r="1241" spans="2:2">
      <c r="B1241" s="32"/>
    </row>
    <row r="1242" spans="2:2">
      <c r="B1242" s="32"/>
    </row>
    <row r="1243" spans="2:2">
      <c r="B1243" s="32"/>
    </row>
    <row r="1244" spans="2:2">
      <c r="B1244" s="32"/>
    </row>
    <row r="1245" spans="2:2">
      <c r="B1245" s="32"/>
    </row>
    <row r="1246" spans="2:2">
      <c r="B1246" s="32"/>
    </row>
    <row r="1247" spans="2:2">
      <c r="B1247" s="32"/>
    </row>
    <row r="1248" spans="2:2">
      <c r="B1248" s="32"/>
    </row>
    <row r="1249" spans="2:2">
      <c r="B1249" s="32"/>
    </row>
    <row r="1250" spans="2:2">
      <c r="B1250" s="32"/>
    </row>
    <row r="1251" spans="2:2">
      <c r="B1251" s="32"/>
    </row>
    <row r="1252" spans="2:2">
      <c r="B1252" s="32"/>
    </row>
    <row r="1253" spans="2:2">
      <c r="B1253" s="32"/>
    </row>
    <row r="1254" spans="2:2">
      <c r="B1254" s="32"/>
    </row>
    <row r="1255" spans="2:2">
      <c r="B1255" s="32"/>
    </row>
    <row r="1256" spans="2:2">
      <c r="B1256" s="32"/>
    </row>
    <row r="1257" spans="2:2">
      <c r="B1257" s="32"/>
    </row>
    <row r="1258" spans="2:2">
      <c r="B1258" s="32"/>
    </row>
    <row r="1259" spans="2:2">
      <c r="B1259" s="32"/>
    </row>
    <row r="1260" spans="2:2">
      <c r="B1260" s="32"/>
    </row>
    <row r="1261" spans="2:2">
      <c r="B1261" s="32"/>
    </row>
    <row r="1262" spans="2:2">
      <c r="B1262" s="32"/>
    </row>
    <row r="1263" spans="2:2">
      <c r="B1263" s="32"/>
    </row>
    <row r="1264" spans="2:2">
      <c r="B1264" s="32"/>
    </row>
    <row r="1265" spans="2:2">
      <c r="B1265" s="32"/>
    </row>
    <row r="1266" spans="2:2">
      <c r="B1266" s="32"/>
    </row>
    <row r="1267" spans="2:2">
      <c r="B1267" s="32"/>
    </row>
    <row r="1268" spans="2:2">
      <c r="B1268" s="32"/>
    </row>
    <row r="1269" spans="2:2">
      <c r="B1269" s="32"/>
    </row>
    <row r="1270" spans="2:2">
      <c r="B1270" s="32"/>
    </row>
    <row r="1271" spans="2:2">
      <c r="B1271" s="32"/>
    </row>
    <row r="1272" spans="2:2">
      <c r="B1272" s="32"/>
    </row>
    <row r="1273" spans="2:2">
      <c r="B1273" s="32"/>
    </row>
    <row r="1274" spans="2:2">
      <c r="B1274" s="32"/>
    </row>
    <row r="1275" spans="2:2">
      <c r="B1275" s="32"/>
    </row>
    <row r="1276" spans="2:2">
      <c r="B1276" s="32"/>
    </row>
    <row r="1277" spans="2:2">
      <c r="B1277" s="32"/>
    </row>
    <row r="1278" spans="2:2">
      <c r="B1278" s="32"/>
    </row>
    <row r="1279" spans="2:2">
      <c r="B1279" s="32"/>
    </row>
    <row r="1280" spans="2:2">
      <c r="B1280" s="32"/>
    </row>
    <row r="1281" spans="2:2">
      <c r="B1281" s="32"/>
    </row>
    <row r="1282" spans="2:2">
      <c r="B1282" s="32"/>
    </row>
    <row r="1283" spans="2:2">
      <c r="B1283" s="32"/>
    </row>
    <row r="1284" spans="2:2">
      <c r="B1284" s="32"/>
    </row>
    <row r="1285" spans="2:2">
      <c r="B1285" s="32"/>
    </row>
    <row r="1286" spans="2:2">
      <c r="B1286" s="32"/>
    </row>
    <row r="1287" spans="2:2">
      <c r="B1287" s="32"/>
    </row>
    <row r="1288" spans="2:2">
      <c r="B1288" s="32"/>
    </row>
    <row r="1289" spans="2:2">
      <c r="B1289" s="32"/>
    </row>
    <row r="1290" spans="2:2">
      <c r="B1290" s="32"/>
    </row>
    <row r="1291" spans="2:2">
      <c r="B1291" s="32"/>
    </row>
    <row r="1292" spans="2:2">
      <c r="B1292" s="32"/>
    </row>
    <row r="1293" spans="2:2">
      <c r="B1293" s="32"/>
    </row>
    <row r="1294" spans="2:2">
      <c r="B1294" s="32"/>
    </row>
    <row r="1295" spans="2:2">
      <c r="B1295" s="32"/>
    </row>
    <row r="1296" spans="2:2">
      <c r="B1296" s="32"/>
    </row>
    <row r="1297" spans="2:2">
      <c r="B1297" s="32"/>
    </row>
    <row r="1298" spans="2:2">
      <c r="B1298" s="32"/>
    </row>
    <row r="1299" spans="2:2">
      <c r="B1299" s="32"/>
    </row>
    <row r="1300" spans="2:2">
      <c r="B1300" s="32"/>
    </row>
    <row r="1301" spans="2:2">
      <c r="B1301" s="32"/>
    </row>
    <row r="1302" spans="2:2">
      <c r="B1302" s="32"/>
    </row>
    <row r="1303" spans="2:2">
      <c r="B1303" s="32"/>
    </row>
    <row r="1304" spans="2:2">
      <c r="B1304" s="32"/>
    </row>
    <row r="1305" spans="2:2">
      <c r="B1305" s="32"/>
    </row>
    <row r="1306" spans="2:2">
      <c r="B1306" s="32"/>
    </row>
    <row r="1307" spans="2:2">
      <c r="B1307" s="32"/>
    </row>
    <row r="1308" spans="2:2">
      <c r="B1308" s="32"/>
    </row>
    <row r="1309" spans="2:2">
      <c r="B1309" s="32"/>
    </row>
    <row r="1310" spans="2:2">
      <c r="B1310" s="32"/>
    </row>
    <row r="1311" spans="2:2">
      <c r="B1311" s="32"/>
    </row>
    <row r="1312" spans="2:2">
      <c r="B1312" s="32"/>
    </row>
    <row r="1313" spans="2:2">
      <c r="B1313" s="32"/>
    </row>
    <row r="1314" spans="2:2">
      <c r="B1314" s="32"/>
    </row>
    <row r="1315" spans="2:2">
      <c r="B1315" s="32"/>
    </row>
    <row r="1316" spans="2:2">
      <c r="B1316" s="32"/>
    </row>
    <row r="1317" spans="2:2">
      <c r="B1317" s="32"/>
    </row>
    <row r="1318" spans="2:2">
      <c r="B1318" s="32"/>
    </row>
    <row r="1319" spans="2:2">
      <c r="B1319" s="32"/>
    </row>
    <row r="1320" spans="2:2">
      <c r="B1320" s="32"/>
    </row>
    <row r="1321" spans="2:2">
      <c r="B1321" s="32"/>
    </row>
    <row r="1322" spans="2:2">
      <c r="B1322" s="32"/>
    </row>
    <row r="1323" spans="2:2">
      <c r="B1323" s="32"/>
    </row>
    <row r="1324" spans="2:2">
      <c r="B1324" s="32"/>
    </row>
    <row r="1325" spans="2:2">
      <c r="B1325" s="32"/>
    </row>
    <row r="1326" spans="2:2">
      <c r="B1326" s="32"/>
    </row>
    <row r="1327" spans="2:2">
      <c r="B1327" s="32"/>
    </row>
    <row r="1328" spans="2:2">
      <c r="B1328" s="32"/>
    </row>
    <row r="1329" spans="2:2">
      <c r="B1329" s="32"/>
    </row>
    <row r="1330" spans="2:2">
      <c r="B1330" s="32"/>
    </row>
    <row r="1331" spans="2:2">
      <c r="B1331" s="32"/>
    </row>
    <row r="1332" spans="2:2">
      <c r="B1332" s="32"/>
    </row>
    <row r="1333" spans="2:2">
      <c r="B1333" s="32"/>
    </row>
    <row r="1334" spans="2:2">
      <c r="B1334" s="32"/>
    </row>
    <row r="1335" spans="2:2">
      <c r="B1335" s="32"/>
    </row>
    <row r="1336" spans="2:2">
      <c r="B1336" s="32"/>
    </row>
    <row r="1337" spans="2:2">
      <c r="B1337" s="32"/>
    </row>
    <row r="1338" spans="2:2">
      <c r="B1338" s="32"/>
    </row>
    <row r="1339" spans="2:2">
      <c r="B1339" s="32"/>
    </row>
    <row r="1340" spans="2:2">
      <c r="B1340" s="32"/>
    </row>
    <row r="1341" spans="2:2">
      <c r="B1341" s="32"/>
    </row>
    <row r="1342" spans="2:2">
      <c r="B1342" s="32"/>
    </row>
    <row r="1343" spans="2:2">
      <c r="B1343" s="32"/>
    </row>
    <row r="1344" spans="2:2">
      <c r="B1344" s="32"/>
    </row>
    <row r="1345" spans="2:2">
      <c r="B1345" s="32"/>
    </row>
    <row r="1346" spans="2:2">
      <c r="B1346" s="32"/>
    </row>
    <row r="1347" spans="2:2">
      <c r="B1347" s="32"/>
    </row>
    <row r="1348" spans="2:2">
      <c r="B1348" s="32"/>
    </row>
    <row r="1349" spans="2:2">
      <c r="B1349" s="32"/>
    </row>
    <row r="1350" spans="2:2">
      <c r="B1350" s="32"/>
    </row>
    <row r="1351" spans="2:2">
      <c r="B1351" s="32"/>
    </row>
    <row r="1352" spans="2:2">
      <c r="B1352" s="32"/>
    </row>
    <row r="1353" spans="2:2">
      <c r="B1353" s="32"/>
    </row>
    <row r="1354" spans="2:2">
      <c r="B1354" s="32"/>
    </row>
    <row r="1355" spans="2:2">
      <c r="B1355" s="32"/>
    </row>
    <row r="1356" spans="2:2">
      <c r="B1356" s="32"/>
    </row>
    <row r="1357" spans="2:2">
      <c r="B1357" s="32"/>
    </row>
    <row r="1358" spans="2:2">
      <c r="B1358" s="32"/>
    </row>
    <row r="1359" spans="2:2">
      <c r="B1359" s="32"/>
    </row>
    <row r="1360" spans="2:2">
      <c r="B1360" s="32"/>
    </row>
    <row r="1361" spans="2:2">
      <c r="B1361" s="32"/>
    </row>
    <row r="1362" spans="2:2">
      <c r="B1362" s="32"/>
    </row>
    <row r="1363" spans="2:2">
      <c r="B1363" s="32"/>
    </row>
    <row r="1364" spans="2:2">
      <c r="B1364" s="32"/>
    </row>
    <row r="1365" spans="2:2">
      <c r="B1365" s="32"/>
    </row>
    <row r="1366" spans="2:2">
      <c r="B1366" s="32"/>
    </row>
    <row r="1367" spans="2:2">
      <c r="B1367" s="32"/>
    </row>
    <row r="1368" spans="2:2">
      <c r="B1368" s="32"/>
    </row>
    <row r="1369" spans="2:2">
      <c r="B1369" s="32"/>
    </row>
    <row r="1370" spans="2:2">
      <c r="B1370" s="32"/>
    </row>
    <row r="1371" spans="2:2">
      <c r="B1371" s="32"/>
    </row>
    <row r="1372" spans="2:2">
      <c r="B1372" s="32"/>
    </row>
    <row r="1373" spans="2:2">
      <c r="B1373" s="32"/>
    </row>
    <row r="1374" spans="2:2">
      <c r="B1374" s="32"/>
    </row>
    <row r="1375" spans="2:2">
      <c r="B1375" s="32"/>
    </row>
    <row r="1376" spans="2:2">
      <c r="B1376" s="32"/>
    </row>
    <row r="1377" spans="2:2">
      <c r="B1377" s="32"/>
    </row>
    <row r="1378" spans="2:2">
      <c r="B1378" s="32"/>
    </row>
    <row r="1379" spans="2:2">
      <c r="B1379" s="32"/>
    </row>
    <row r="1380" spans="2:2">
      <c r="B1380" s="32"/>
    </row>
    <row r="1381" spans="2:2">
      <c r="B1381" s="32"/>
    </row>
    <row r="1382" spans="2:2">
      <c r="B1382" s="32"/>
    </row>
    <row r="1383" spans="2:2">
      <c r="B1383" s="32"/>
    </row>
    <row r="1384" spans="2:2">
      <c r="B1384" s="32"/>
    </row>
    <row r="1385" spans="2:2">
      <c r="B1385" s="32"/>
    </row>
    <row r="1386" spans="2:2">
      <c r="B1386" s="32"/>
    </row>
    <row r="1387" spans="2:2">
      <c r="B1387" s="32"/>
    </row>
    <row r="1388" spans="2:2">
      <c r="B1388" s="32"/>
    </row>
    <row r="1389" spans="2:2">
      <c r="B1389" s="32"/>
    </row>
    <row r="1390" spans="2:2">
      <c r="B1390" s="32"/>
    </row>
    <row r="1391" spans="2:2">
      <c r="B1391" s="32"/>
    </row>
    <row r="1392" spans="2:2">
      <c r="B1392" s="32"/>
    </row>
    <row r="1393" spans="2:2">
      <c r="B1393" s="32"/>
    </row>
    <row r="1394" spans="2:2">
      <c r="B1394" s="32"/>
    </row>
    <row r="1395" spans="2:2">
      <c r="B1395" s="32"/>
    </row>
    <row r="1396" spans="2:2">
      <c r="B1396" s="32"/>
    </row>
    <row r="1397" spans="2:2">
      <c r="B1397" s="32"/>
    </row>
    <row r="1398" spans="2:2">
      <c r="B1398" s="32"/>
    </row>
    <row r="1399" spans="2:2">
      <c r="B1399" s="32"/>
    </row>
    <row r="1400" spans="2:2">
      <c r="B1400" s="32"/>
    </row>
    <row r="1401" spans="2:2">
      <c r="B1401" s="32"/>
    </row>
    <row r="1402" spans="2:2">
      <c r="B1402" s="32"/>
    </row>
    <row r="1403" spans="2:2">
      <c r="B1403" s="32"/>
    </row>
    <row r="1404" spans="2:2">
      <c r="B1404" s="32"/>
    </row>
    <row r="1405" spans="2:2">
      <c r="B1405" s="32"/>
    </row>
    <row r="1406" spans="2:2">
      <c r="B1406" s="32"/>
    </row>
    <row r="1407" spans="2:2">
      <c r="B1407" s="32"/>
    </row>
    <row r="1408" spans="2:2">
      <c r="B1408" s="32"/>
    </row>
    <row r="1409" spans="2:2">
      <c r="B1409" s="32"/>
    </row>
    <row r="1410" spans="2:2">
      <c r="B1410" s="32"/>
    </row>
    <row r="1411" spans="2:2">
      <c r="B1411" s="32"/>
    </row>
    <row r="1412" spans="2:2">
      <c r="B1412" s="32"/>
    </row>
    <row r="1413" spans="2:2">
      <c r="B1413" s="32"/>
    </row>
    <row r="1414" spans="2:2">
      <c r="B1414" s="32"/>
    </row>
    <row r="1415" spans="2:2">
      <c r="B1415" s="32"/>
    </row>
    <row r="1416" spans="2:2">
      <c r="B1416" s="32"/>
    </row>
    <row r="1417" spans="2:2">
      <c r="B1417" s="32"/>
    </row>
    <row r="1418" spans="2:2">
      <c r="B1418" s="32"/>
    </row>
    <row r="1419" spans="2:2">
      <c r="B1419" s="32"/>
    </row>
    <row r="1420" spans="2:2">
      <c r="B1420" s="32"/>
    </row>
    <row r="1421" spans="2:2">
      <c r="B1421" s="32"/>
    </row>
    <row r="1422" spans="2:2">
      <c r="B1422" s="32"/>
    </row>
    <row r="1423" spans="2:2">
      <c r="B1423" s="32"/>
    </row>
    <row r="1424" spans="2:2">
      <c r="B1424" s="32"/>
    </row>
    <row r="1425" spans="2:2">
      <c r="B1425" s="32"/>
    </row>
    <row r="1426" spans="2:2">
      <c r="B1426" s="32"/>
    </row>
    <row r="1427" spans="2:2">
      <c r="B1427" s="32"/>
    </row>
    <row r="1428" spans="2:2">
      <c r="B1428" s="32"/>
    </row>
    <row r="1429" spans="2:2">
      <c r="B1429" s="32"/>
    </row>
    <row r="1430" spans="2:2">
      <c r="B1430" s="32"/>
    </row>
    <row r="1431" spans="2:2">
      <c r="B1431" s="32"/>
    </row>
    <row r="1432" spans="2:2">
      <c r="B1432" s="32"/>
    </row>
    <row r="1433" spans="2:2">
      <c r="B1433" s="32"/>
    </row>
    <row r="1434" spans="2:2">
      <c r="B1434" s="32"/>
    </row>
    <row r="1435" spans="2:2">
      <c r="B1435" s="32"/>
    </row>
    <row r="1436" spans="2:2">
      <c r="B1436" s="32"/>
    </row>
    <row r="1437" spans="2:2">
      <c r="B1437" s="32"/>
    </row>
    <row r="1438" spans="2:2">
      <c r="B1438" s="32"/>
    </row>
    <row r="1439" spans="2:2">
      <c r="B1439" s="32"/>
    </row>
    <row r="1440" spans="2:2">
      <c r="B1440" s="32"/>
    </row>
    <row r="1441" spans="2:2">
      <c r="B1441" s="32"/>
    </row>
    <row r="1442" spans="2:2">
      <c r="B1442" s="32"/>
    </row>
    <row r="1443" spans="2:2">
      <c r="B1443" s="32"/>
    </row>
    <row r="1444" spans="2:2">
      <c r="B1444" s="32"/>
    </row>
    <row r="1445" spans="2:2">
      <c r="B1445" s="32"/>
    </row>
    <row r="1446" spans="2:2">
      <c r="B1446" s="32"/>
    </row>
    <row r="1447" spans="2:2">
      <c r="B1447" s="32"/>
    </row>
    <row r="1448" spans="2:2">
      <c r="B1448" s="32"/>
    </row>
    <row r="1449" spans="2:2">
      <c r="B1449" s="32"/>
    </row>
    <row r="1450" spans="2:2">
      <c r="B1450" s="32"/>
    </row>
    <row r="1451" spans="2:2">
      <c r="B1451" s="32"/>
    </row>
    <row r="1452" spans="2:2">
      <c r="B1452" s="32"/>
    </row>
    <row r="1453" spans="2:2">
      <c r="B1453" s="32"/>
    </row>
    <row r="1454" spans="2:2">
      <c r="B1454" s="32"/>
    </row>
    <row r="1455" spans="2:2">
      <c r="B1455" s="32"/>
    </row>
    <row r="1456" spans="2:2">
      <c r="B1456" s="32"/>
    </row>
    <row r="1457" spans="2:2">
      <c r="B1457" s="32"/>
    </row>
    <row r="1458" spans="2:2">
      <c r="B1458" s="32"/>
    </row>
    <row r="1459" spans="2:2">
      <c r="B1459" s="32"/>
    </row>
    <row r="1460" spans="2:2">
      <c r="B1460" s="32"/>
    </row>
    <row r="1461" spans="2:2">
      <c r="B1461" s="32"/>
    </row>
    <row r="1462" spans="2:2">
      <c r="B1462" s="32"/>
    </row>
    <row r="1463" spans="2:2">
      <c r="B1463" s="32"/>
    </row>
    <row r="1464" spans="2:2">
      <c r="B1464" s="32"/>
    </row>
    <row r="1465" spans="2:2">
      <c r="B1465" s="32"/>
    </row>
    <row r="1466" spans="2:2">
      <c r="B1466" s="32"/>
    </row>
    <row r="1467" spans="2:2">
      <c r="B1467" s="32"/>
    </row>
    <row r="1468" spans="2:2">
      <c r="B1468" s="32"/>
    </row>
    <row r="1469" spans="2:2">
      <c r="B1469" s="32"/>
    </row>
    <row r="1470" spans="2:2">
      <c r="B1470" s="32"/>
    </row>
    <row r="1471" spans="2:2">
      <c r="B1471" s="32"/>
    </row>
    <row r="1472" spans="2:2">
      <c r="B1472" s="32"/>
    </row>
    <row r="1473" spans="2:2">
      <c r="B1473" s="32"/>
    </row>
    <row r="1474" spans="2:2">
      <c r="B1474" s="32"/>
    </row>
    <row r="1475" spans="2:2">
      <c r="B1475" s="32"/>
    </row>
    <row r="1476" spans="2:2">
      <c r="B1476" s="32"/>
    </row>
    <row r="1477" spans="2:2">
      <c r="B1477" s="32"/>
    </row>
    <row r="1478" spans="2:2">
      <c r="B1478" s="32"/>
    </row>
    <row r="1479" spans="2:2">
      <c r="B1479" s="32"/>
    </row>
    <row r="1480" spans="2:2">
      <c r="B1480" s="32"/>
    </row>
    <row r="1481" spans="2:2">
      <c r="B1481" s="32"/>
    </row>
    <row r="1482" spans="2:2">
      <c r="B1482" s="32"/>
    </row>
    <row r="1483" spans="2:2">
      <c r="B1483" s="32"/>
    </row>
    <row r="1484" spans="2:2">
      <c r="B1484" s="32"/>
    </row>
    <row r="1485" spans="2:2">
      <c r="B1485" s="32"/>
    </row>
    <row r="1486" spans="2:2">
      <c r="B1486" s="32"/>
    </row>
    <row r="1487" spans="2:2">
      <c r="B1487" s="32"/>
    </row>
    <row r="1488" spans="2:2">
      <c r="B1488" s="32"/>
    </row>
    <row r="1489" spans="2:2">
      <c r="B1489" s="32"/>
    </row>
    <row r="1490" spans="2:2">
      <c r="B1490" s="32"/>
    </row>
    <row r="1491" spans="2:2">
      <c r="B1491" s="32"/>
    </row>
    <row r="1492" spans="2:2">
      <c r="B1492" s="32"/>
    </row>
    <row r="1493" spans="2:2">
      <c r="B1493" s="32"/>
    </row>
    <row r="1494" spans="2:2">
      <c r="B1494" s="32"/>
    </row>
    <row r="1495" spans="2:2">
      <c r="B1495" s="32"/>
    </row>
    <row r="1496" spans="2:2">
      <c r="B1496" s="32"/>
    </row>
    <row r="1497" spans="2:2">
      <c r="B1497" s="32"/>
    </row>
    <row r="1498" spans="2:2">
      <c r="B1498" s="32"/>
    </row>
    <row r="1499" spans="2:2">
      <c r="B1499" s="32"/>
    </row>
    <row r="1500" spans="2:2">
      <c r="B1500" s="32"/>
    </row>
    <row r="1501" spans="2:2">
      <c r="B1501" s="32"/>
    </row>
    <row r="1502" spans="2:2">
      <c r="B1502" s="32"/>
    </row>
    <row r="1503" spans="2:2">
      <c r="B1503" s="32"/>
    </row>
    <row r="1504" spans="2:2">
      <c r="B1504" s="32"/>
    </row>
    <row r="1505" spans="2:2">
      <c r="B1505" s="32"/>
    </row>
    <row r="1506" spans="2:2">
      <c r="B1506" s="32"/>
    </row>
    <row r="1507" spans="2:2">
      <c r="B1507" s="32"/>
    </row>
    <row r="1508" spans="2:2">
      <c r="B1508" s="32"/>
    </row>
    <row r="1509" spans="2:2">
      <c r="B1509" s="32"/>
    </row>
    <row r="1510" spans="2:2">
      <c r="B1510" s="32"/>
    </row>
    <row r="1511" spans="2:2">
      <c r="B1511" s="32"/>
    </row>
    <row r="1512" spans="2:2">
      <c r="B1512" s="32"/>
    </row>
    <row r="1513" spans="2:2">
      <c r="B1513" s="32"/>
    </row>
    <row r="1514" spans="2:2">
      <c r="B1514" s="32"/>
    </row>
    <row r="1515" spans="2:2">
      <c r="B1515" s="32"/>
    </row>
    <row r="1516" spans="2:2">
      <c r="B1516" s="32"/>
    </row>
    <row r="1517" spans="2:2">
      <c r="B1517" s="32"/>
    </row>
    <row r="1518" spans="2:2">
      <c r="B1518" s="32"/>
    </row>
    <row r="1519" spans="2:2">
      <c r="B1519" s="32"/>
    </row>
    <row r="1520" spans="2:2">
      <c r="B1520" s="32"/>
    </row>
    <row r="1521" spans="2:2">
      <c r="B1521" s="32"/>
    </row>
    <row r="1522" spans="2:2">
      <c r="B1522" s="32"/>
    </row>
    <row r="1523" spans="2:2">
      <c r="B1523" s="32"/>
    </row>
    <row r="1524" spans="2:2">
      <c r="B1524" s="32"/>
    </row>
    <row r="1525" spans="2:2">
      <c r="B1525" s="32"/>
    </row>
    <row r="1526" spans="2:2">
      <c r="B1526" s="32"/>
    </row>
    <row r="1527" spans="2:2">
      <c r="B1527" s="32"/>
    </row>
    <row r="1528" spans="2:2">
      <c r="B1528" s="32"/>
    </row>
    <row r="1529" spans="2:2">
      <c r="B1529" s="32"/>
    </row>
    <row r="1530" spans="2:2">
      <c r="B1530" s="32"/>
    </row>
    <row r="1531" spans="2:2">
      <c r="B1531" s="32"/>
    </row>
    <row r="1532" spans="2:2">
      <c r="B1532" s="32"/>
    </row>
    <row r="1533" spans="2:2">
      <c r="B1533" s="32"/>
    </row>
    <row r="1534" spans="2:2">
      <c r="B1534" s="32"/>
    </row>
    <row r="1535" spans="2:2">
      <c r="B1535" s="32"/>
    </row>
    <row r="1536" spans="2:2">
      <c r="B1536" s="32"/>
    </row>
    <row r="1537" spans="2:2">
      <c r="B1537" s="32"/>
    </row>
    <row r="1538" spans="2:2">
      <c r="B1538" s="32"/>
    </row>
    <row r="1539" spans="2:2">
      <c r="B1539" s="32"/>
    </row>
    <row r="1540" spans="2:2">
      <c r="B1540" s="32"/>
    </row>
    <row r="1541" spans="2:2">
      <c r="B1541" s="32"/>
    </row>
    <row r="1542" spans="2:2">
      <c r="B1542" s="32"/>
    </row>
    <row r="1543" spans="2:2">
      <c r="B1543" s="32"/>
    </row>
    <row r="1544" spans="2:2">
      <c r="B1544" s="32"/>
    </row>
    <row r="1545" spans="2:2">
      <c r="B1545" s="32"/>
    </row>
    <row r="1546" spans="2:2">
      <c r="B1546" s="32"/>
    </row>
    <row r="1547" spans="2:2">
      <c r="B1547" s="32"/>
    </row>
    <row r="1548" spans="2:2">
      <c r="B1548" s="32"/>
    </row>
    <row r="1549" spans="2:2">
      <c r="B1549" s="32"/>
    </row>
    <row r="1550" spans="2:2">
      <c r="B1550" s="32"/>
    </row>
    <row r="1551" spans="2:2">
      <c r="B1551" s="32"/>
    </row>
    <row r="1552" spans="2:2">
      <c r="B1552" s="32"/>
    </row>
    <row r="1553" spans="2:2">
      <c r="B1553" s="32"/>
    </row>
    <row r="1554" spans="2:2">
      <c r="B1554" s="32"/>
    </row>
    <row r="1555" spans="2:2">
      <c r="B1555" s="32"/>
    </row>
    <row r="1556" spans="2:2">
      <c r="B1556" s="32"/>
    </row>
    <row r="1557" spans="2:2">
      <c r="B1557" s="32"/>
    </row>
    <row r="1558" spans="2:2">
      <c r="B1558" s="32"/>
    </row>
    <row r="1559" spans="2:2">
      <c r="B1559" s="32"/>
    </row>
    <row r="1560" spans="2:2">
      <c r="B1560" s="32"/>
    </row>
    <row r="1561" spans="2:2">
      <c r="B1561" s="32"/>
    </row>
    <row r="1562" spans="2:2">
      <c r="B1562" s="32"/>
    </row>
    <row r="1563" spans="2:2">
      <c r="B1563" s="32"/>
    </row>
    <row r="1564" spans="2:2">
      <c r="B1564" s="32"/>
    </row>
    <row r="1565" spans="2:2">
      <c r="B1565" s="32"/>
    </row>
    <row r="1566" spans="2:2">
      <c r="B1566" s="32"/>
    </row>
    <row r="1567" spans="2:2">
      <c r="B1567" s="32"/>
    </row>
    <row r="1568" spans="2:2">
      <c r="B1568" s="32"/>
    </row>
    <row r="1569" spans="2:2">
      <c r="B1569" s="32"/>
    </row>
    <row r="1570" spans="2:2">
      <c r="B1570" s="32"/>
    </row>
    <row r="1571" spans="2:2">
      <c r="B1571" s="32"/>
    </row>
    <row r="1572" spans="2:2">
      <c r="B1572" s="32"/>
    </row>
    <row r="1573" spans="2:2">
      <c r="B1573" s="32"/>
    </row>
    <row r="1574" spans="2:2">
      <c r="B1574" s="32"/>
    </row>
    <row r="1575" spans="2:2">
      <c r="B1575" s="32"/>
    </row>
    <row r="1576" spans="2:2">
      <c r="B1576" s="32"/>
    </row>
    <row r="1577" spans="2:2">
      <c r="B1577" s="32"/>
    </row>
    <row r="1578" spans="2:2">
      <c r="B1578" s="32"/>
    </row>
    <row r="1579" spans="2:2">
      <c r="B1579" s="32"/>
    </row>
    <row r="1580" spans="2:2">
      <c r="B1580" s="32"/>
    </row>
    <row r="1581" spans="2:2">
      <c r="B1581" s="32"/>
    </row>
    <row r="1582" spans="2:2">
      <c r="B1582" s="32"/>
    </row>
    <row r="1583" spans="2:2">
      <c r="B1583" s="32"/>
    </row>
    <row r="1584" spans="2:2">
      <c r="B1584" s="32"/>
    </row>
    <row r="1585" spans="2:2">
      <c r="B1585" s="32"/>
    </row>
    <row r="1586" spans="2:2">
      <c r="B1586" s="32"/>
    </row>
    <row r="1587" spans="2:2">
      <c r="B1587" s="32"/>
    </row>
    <row r="1588" spans="2:2">
      <c r="B1588" s="32"/>
    </row>
    <row r="1589" spans="2:2">
      <c r="B1589" s="32"/>
    </row>
    <row r="1590" spans="2:2">
      <c r="B1590" s="32"/>
    </row>
    <row r="1591" spans="2:2">
      <c r="B1591" s="32"/>
    </row>
    <row r="1592" spans="2:2">
      <c r="B1592" s="32"/>
    </row>
    <row r="1593" spans="2:2">
      <c r="B1593" s="32"/>
    </row>
    <row r="1594" spans="2:2">
      <c r="B1594" s="32"/>
    </row>
    <row r="1595" spans="2:2">
      <c r="B1595" s="32"/>
    </row>
    <row r="1596" spans="2:2">
      <c r="B1596" s="32"/>
    </row>
    <row r="1597" spans="2:2">
      <c r="B1597" s="32"/>
    </row>
    <row r="1598" spans="2:2">
      <c r="B1598" s="32"/>
    </row>
    <row r="1599" spans="2:2">
      <c r="B1599" s="32"/>
    </row>
    <row r="1600" spans="2:2">
      <c r="B1600" s="32"/>
    </row>
    <row r="1601" spans="2:2">
      <c r="B1601" s="32"/>
    </row>
    <row r="1602" spans="2:2">
      <c r="B1602" s="32"/>
    </row>
    <row r="1603" spans="2:2">
      <c r="B1603" s="32"/>
    </row>
    <row r="1604" spans="2:2">
      <c r="B1604" s="32"/>
    </row>
    <row r="1605" spans="2:2">
      <c r="B1605" s="32"/>
    </row>
    <row r="1606" spans="2:2">
      <c r="B1606" s="32"/>
    </row>
    <row r="1607" spans="2:2">
      <c r="B1607" s="32"/>
    </row>
    <row r="1608" spans="2:2">
      <c r="B1608" s="32"/>
    </row>
    <row r="1609" spans="2:2">
      <c r="B1609" s="32"/>
    </row>
    <row r="1610" spans="2:2">
      <c r="B1610" s="32"/>
    </row>
    <row r="1611" spans="2:2">
      <c r="B1611" s="32"/>
    </row>
    <row r="1612" spans="2:2">
      <c r="B1612" s="32"/>
    </row>
    <row r="1613" spans="2:2">
      <c r="B1613" s="32"/>
    </row>
    <row r="1614" spans="2:2">
      <c r="B1614" s="32"/>
    </row>
    <row r="1615" spans="2:2">
      <c r="B1615" s="32"/>
    </row>
    <row r="1616" spans="2:2">
      <c r="B1616" s="32"/>
    </row>
    <row r="1617" spans="2:2">
      <c r="B1617" s="32"/>
    </row>
    <row r="1618" spans="2:2">
      <c r="B1618" s="32"/>
    </row>
    <row r="1619" spans="2:2">
      <c r="B1619" s="32"/>
    </row>
    <row r="1620" spans="2:2">
      <c r="B1620" s="32"/>
    </row>
    <row r="1621" spans="2:2">
      <c r="B1621" s="32"/>
    </row>
    <row r="1622" spans="2:2">
      <c r="B1622" s="32"/>
    </row>
    <row r="1623" spans="2:2">
      <c r="B1623" s="32"/>
    </row>
    <row r="1624" spans="2:2">
      <c r="B1624" s="32"/>
    </row>
    <row r="1625" spans="2:2">
      <c r="B1625" s="32"/>
    </row>
    <row r="1626" spans="2:2">
      <c r="B1626" s="32"/>
    </row>
    <row r="1627" spans="2:2">
      <c r="B1627" s="32"/>
    </row>
    <row r="1628" spans="2:2">
      <c r="B1628" s="32"/>
    </row>
    <row r="1629" spans="2:2">
      <c r="B1629" s="32"/>
    </row>
    <row r="1630" spans="2:2">
      <c r="B1630" s="32"/>
    </row>
    <row r="1631" spans="2:2">
      <c r="B1631" s="32"/>
    </row>
    <row r="1632" spans="2:2">
      <c r="B1632" s="32"/>
    </row>
    <row r="1633" spans="2:2">
      <c r="B1633" s="32"/>
    </row>
    <row r="1634" spans="2:2">
      <c r="B1634" s="32"/>
    </row>
    <row r="1635" spans="2:2">
      <c r="B1635" s="32"/>
    </row>
    <row r="1636" spans="2:2">
      <c r="B1636" s="32"/>
    </row>
    <row r="1637" spans="2:2">
      <c r="B1637" s="32"/>
    </row>
    <row r="1638" spans="2:2">
      <c r="B1638" s="32"/>
    </row>
    <row r="1639" spans="2:2">
      <c r="B1639" s="32"/>
    </row>
    <row r="1640" spans="2:2">
      <c r="B1640" s="32"/>
    </row>
    <row r="1641" spans="2:2">
      <c r="B1641" s="32"/>
    </row>
    <row r="1642" spans="2:2">
      <c r="B1642" s="32"/>
    </row>
    <row r="1643" spans="2:2">
      <c r="B1643" s="32"/>
    </row>
    <row r="1644" spans="2:2">
      <c r="B1644" s="32"/>
    </row>
    <row r="1645" spans="2:2">
      <c r="B1645" s="32"/>
    </row>
    <row r="1646" spans="2:2">
      <c r="B1646" s="32"/>
    </row>
    <row r="1647" spans="2:2">
      <c r="B1647" s="32"/>
    </row>
    <row r="1648" spans="2:2">
      <c r="B1648" s="32"/>
    </row>
    <row r="1649" spans="2:2">
      <c r="B1649" s="32"/>
    </row>
    <row r="1650" spans="2:2">
      <c r="B1650" s="32"/>
    </row>
    <row r="1651" spans="2:2">
      <c r="B1651" s="32"/>
    </row>
    <row r="1652" spans="2:2">
      <c r="B1652" s="32"/>
    </row>
    <row r="1653" spans="2:2">
      <c r="B1653" s="32"/>
    </row>
    <row r="1654" spans="2:2">
      <c r="B1654" s="32"/>
    </row>
    <row r="1655" spans="2:2">
      <c r="B1655" s="32"/>
    </row>
    <row r="1656" spans="2:2">
      <c r="B1656" s="32"/>
    </row>
    <row r="1657" spans="2:2">
      <c r="B1657" s="32"/>
    </row>
    <row r="1658" spans="2:2">
      <c r="B1658" s="32"/>
    </row>
    <row r="1659" spans="2:2">
      <c r="B1659" s="32"/>
    </row>
    <row r="1660" spans="2:2">
      <c r="B1660" s="32"/>
    </row>
    <row r="1661" spans="2:2">
      <c r="B1661" s="32"/>
    </row>
    <row r="1662" spans="2:2">
      <c r="B1662" s="32"/>
    </row>
    <row r="1663" spans="2:2">
      <c r="B1663" s="32"/>
    </row>
    <row r="1664" spans="2:2">
      <c r="B1664" s="32"/>
    </row>
    <row r="1665" spans="2:2">
      <c r="B1665" s="32"/>
    </row>
    <row r="1666" spans="2:2">
      <c r="B1666" s="32"/>
    </row>
    <row r="1667" spans="2:2">
      <c r="B1667" s="32"/>
    </row>
    <row r="1668" spans="2:2">
      <c r="B1668" s="32"/>
    </row>
    <row r="1669" spans="2:2">
      <c r="B1669" s="32"/>
    </row>
    <row r="1670" spans="2:2">
      <c r="B1670" s="32"/>
    </row>
    <row r="1671" spans="2:2">
      <c r="B1671" s="32"/>
    </row>
    <row r="1672" spans="2:2">
      <c r="B1672" s="32"/>
    </row>
    <row r="1673" spans="2:2">
      <c r="B1673" s="32"/>
    </row>
    <row r="1674" spans="2:2">
      <c r="B1674" s="32"/>
    </row>
    <row r="1675" spans="2:2">
      <c r="B1675" s="32"/>
    </row>
    <row r="1676" spans="2:2">
      <c r="B1676" s="32"/>
    </row>
    <row r="1677" spans="2:2">
      <c r="B1677" s="32"/>
    </row>
    <row r="1678" spans="2:2">
      <c r="B1678" s="32"/>
    </row>
    <row r="1679" spans="2:2">
      <c r="B1679" s="32"/>
    </row>
    <row r="1680" spans="2:2">
      <c r="B1680" s="32"/>
    </row>
    <row r="1681" spans="2:2">
      <c r="B1681" s="32"/>
    </row>
    <row r="1682" spans="2:2">
      <c r="B1682" s="32"/>
    </row>
    <row r="1683" spans="2:2">
      <c r="B1683" s="32"/>
    </row>
    <row r="1684" spans="2:2">
      <c r="B1684" s="32"/>
    </row>
    <row r="1685" spans="2:2">
      <c r="B1685" s="32"/>
    </row>
    <row r="1686" spans="2:2">
      <c r="B1686" s="32"/>
    </row>
    <row r="1687" spans="2:2">
      <c r="B1687" s="32"/>
    </row>
    <row r="1688" spans="2:2">
      <c r="B1688" s="32"/>
    </row>
    <row r="1689" spans="2:2">
      <c r="B1689" s="32"/>
    </row>
    <row r="1690" spans="2:2">
      <c r="B1690" s="32"/>
    </row>
    <row r="1691" spans="2:2">
      <c r="B1691" s="32"/>
    </row>
    <row r="1692" spans="2:2">
      <c r="B1692" s="32"/>
    </row>
    <row r="1693" spans="2:2">
      <c r="B1693" s="32"/>
    </row>
    <row r="1694" spans="2:2">
      <c r="B1694" s="32"/>
    </row>
    <row r="1695" spans="2:2">
      <c r="B1695" s="32"/>
    </row>
    <row r="1696" spans="2:2">
      <c r="B1696" s="32"/>
    </row>
    <row r="1697" spans="2:2">
      <c r="B1697" s="32"/>
    </row>
    <row r="1698" spans="2:2">
      <c r="B1698" s="32"/>
    </row>
    <row r="1699" spans="2:2">
      <c r="B1699" s="32"/>
    </row>
    <row r="1700" spans="2:2">
      <c r="B1700" s="32"/>
    </row>
    <row r="1701" spans="2:2">
      <c r="B1701" s="32"/>
    </row>
    <row r="1702" spans="2:2">
      <c r="B1702" s="32"/>
    </row>
    <row r="1703" spans="2:2">
      <c r="B1703" s="32"/>
    </row>
    <row r="1704" spans="2:2">
      <c r="B1704" s="32"/>
    </row>
    <row r="1705" spans="2:2">
      <c r="B1705" s="32"/>
    </row>
    <row r="1706" spans="2:2">
      <c r="B1706" s="32"/>
    </row>
    <row r="1707" spans="2:2">
      <c r="B1707" s="32"/>
    </row>
    <row r="1708" spans="2:2">
      <c r="B1708" s="32"/>
    </row>
    <row r="1709" spans="2:2">
      <c r="B1709" s="32"/>
    </row>
    <row r="1710" spans="2:2">
      <c r="B1710" s="32"/>
    </row>
    <row r="1711" spans="2:2">
      <c r="B1711" s="32"/>
    </row>
    <row r="1712" spans="2:2">
      <c r="B1712" s="32"/>
    </row>
    <row r="1713" spans="2:2">
      <c r="B1713" s="32"/>
    </row>
    <row r="1714" spans="2:2">
      <c r="B1714" s="32"/>
    </row>
    <row r="1715" spans="2:2">
      <c r="B1715" s="32"/>
    </row>
    <row r="1716" spans="2:2">
      <c r="B1716" s="32"/>
    </row>
    <row r="1717" spans="2:2">
      <c r="B1717" s="32"/>
    </row>
    <row r="1718" spans="2:2">
      <c r="B1718" s="32"/>
    </row>
    <row r="1719" spans="2:2">
      <c r="B1719" s="32"/>
    </row>
    <row r="1720" spans="2:2">
      <c r="B1720" s="32"/>
    </row>
    <row r="1721" spans="2:2">
      <c r="B1721" s="32"/>
    </row>
    <row r="1722" spans="2:2">
      <c r="B1722" s="32"/>
    </row>
    <row r="1723" spans="2:2">
      <c r="B1723" s="32"/>
    </row>
    <row r="1724" spans="2:2">
      <c r="B1724" s="32"/>
    </row>
    <row r="1725" spans="2:2">
      <c r="B1725" s="32"/>
    </row>
    <row r="1726" spans="2:2">
      <c r="B1726" s="32"/>
    </row>
    <row r="1727" spans="2:2">
      <c r="B1727" s="32"/>
    </row>
    <row r="1728" spans="2:2">
      <c r="B1728" s="32"/>
    </row>
    <row r="1729" spans="2:2">
      <c r="B1729" s="32"/>
    </row>
    <row r="1730" spans="2:2">
      <c r="B1730" s="32"/>
    </row>
    <row r="1731" spans="2:2">
      <c r="B1731" s="32"/>
    </row>
    <row r="1732" spans="2:2">
      <c r="B1732" s="32"/>
    </row>
    <row r="1733" spans="2:2">
      <c r="B1733" s="32"/>
    </row>
    <row r="1734" spans="2:2">
      <c r="B1734" s="32"/>
    </row>
    <row r="1735" spans="2:2">
      <c r="B1735" s="32"/>
    </row>
    <row r="1736" spans="2:2">
      <c r="B1736" s="32"/>
    </row>
    <row r="1737" spans="2:2">
      <c r="B1737" s="32"/>
    </row>
    <row r="1738" spans="2:2">
      <c r="B1738" s="32"/>
    </row>
    <row r="1739" spans="2:2">
      <c r="B1739" s="32"/>
    </row>
    <row r="1740" spans="2:2">
      <c r="B1740" s="32"/>
    </row>
    <row r="1741" spans="2:2">
      <c r="B1741" s="32"/>
    </row>
    <row r="1742" spans="2:2">
      <c r="B1742" s="32"/>
    </row>
    <row r="1743" spans="2:2">
      <c r="B1743" s="32"/>
    </row>
    <row r="1744" spans="2:2">
      <c r="B1744" s="32"/>
    </row>
    <row r="1745" spans="2:2">
      <c r="B1745" s="32"/>
    </row>
    <row r="1746" spans="2:2">
      <c r="B1746" s="32"/>
    </row>
    <row r="1747" spans="2:2">
      <c r="B1747" s="32"/>
    </row>
    <row r="1748" spans="2:2">
      <c r="B1748" s="32"/>
    </row>
    <row r="1749" spans="2:2">
      <c r="B1749" s="32"/>
    </row>
    <row r="1750" spans="2:2">
      <c r="B1750" s="32"/>
    </row>
    <row r="1751" spans="2:2">
      <c r="B1751" s="32"/>
    </row>
    <row r="1752" spans="2:2">
      <c r="B1752" s="32"/>
    </row>
    <row r="1753" spans="2:2">
      <c r="B1753" s="32"/>
    </row>
    <row r="1754" spans="2:2">
      <c r="B1754" s="32"/>
    </row>
    <row r="1755" spans="2:2">
      <c r="B1755" s="32"/>
    </row>
    <row r="1756" spans="2:2">
      <c r="B1756" s="32"/>
    </row>
    <row r="1757" spans="2:2">
      <c r="B1757" s="32"/>
    </row>
    <row r="1758" spans="2:2">
      <c r="B1758" s="32"/>
    </row>
    <row r="1759" spans="2:2">
      <c r="B1759" s="32"/>
    </row>
    <row r="1760" spans="2:2">
      <c r="B1760" s="32"/>
    </row>
    <row r="1761" spans="2:2">
      <c r="B1761" s="32"/>
    </row>
    <row r="1762" spans="2:2">
      <c r="B1762" s="32"/>
    </row>
    <row r="1763" spans="2:2">
      <c r="B1763" s="32"/>
    </row>
    <row r="1764" spans="2:2">
      <c r="B1764" s="32"/>
    </row>
    <row r="1765" spans="2:2">
      <c r="B1765" s="32"/>
    </row>
    <row r="1766" spans="2:2">
      <c r="B1766" s="32"/>
    </row>
    <row r="1767" spans="2:2">
      <c r="B1767" s="32"/>
    </row>
    <row r="1768" spans="2:2">
      <c r="B1768" s="32"/>
    </row>
    <row r="1769" spans="2:2">
      <c r="B1769" s="32"/>
    </row>
    <row r="1770" spans="2:2">
      <c r="B1770" s="32"/>
    </row>
    <row r="1771" spans="2:2">
      <c r="B1771" s="32"/>
    </row>
    <row r="1772" spans="2:2">
      <c r="B1772" s="32"/>
    </row>
    <row r="1773" spans="2:2">
      <c r="B1773" s="32"/>
    </row>
    <row r="1774" spans="2:2">
      <c r="B1774" s="32"/>
    </row>
    <row r="1775" spans="2:2">
      <c r="B1775" s="32"/>
    </row>
    <row r="1776" spans="2:2">
      <c r="B1776" s="32"/>
    </row>
    <row r="1777" spans="2:2">
      <c r="B1777" s="32"/>
    </row>
    <row r="1778" spans="2:2">
      <c r="B1778" s="32"/>
    </row>
    <row r="1779" spans="2:2">
      <c r="B1779" s="32"/>
    </row>
    <row r="1780" spans="2:2">
      <c r="B1780" s="32"/>
    </row>
    <row r="1781" spans="2:2">
      <c r="B1781" s="32"/>
    </row>
    <row r="1782" spans="2:2">
      <c r="B1782" s="32"/>
    </row>
    <row r="1783" spans="2:2">
      <c r="B1783" s="32"/>
    </row>
    <row r="1784" spans="2:2">
      <c r="B1784" s="32"/>
    </row>
    <row r="1785" spans="2:2">
      <c r="B1785" s="32"/>
    </row>
    <row r="1786" spans="2:2">
      <c r="B1786" s="32"/>
    </row>
    <row r="1787" spans="2:2">
      <c r="B1787" s="32"/>
    </row>
    <row r="1788" spans="2:2">
      <c r="B1788" s="32"/>
    </row>
    <row r="1789" spans="2:2">
      <c r="B1789" s="32"/>
    </row>
    <row r="1790" spans="2:2">
      <c r="B1790" s="32"/>
    </row>
    <row r="1791" spans="2:2">
      <c r="B1791" s="32"/>
    </row>
    <row r="1792" spans="2:2">
      <c r="B1792" s="32"/>
    </row>
    <row r="1793" spans="2:2">
      <c r="B1793" s="32"/>
    </row>
    <row r="1794" spans="2:2">
      <c r="B1794" s="32"/>
    </row>
    <row r="1795" spans="2:2">
      <c r="B1795" s="32"/>
    </row>
    <row r="1796" spans="2:2">
      <c r="B1796" s="32"/>
    </row>
    <row r="1797" spans="2:2">
      <c r="B1797" s="32"/>
    </row>
    <row r="1798" spans="2:2">
      <c r="B1798" s="32"/>
    </row>
    <row r="1799" spans="2:2">
      <c r="B1799" s="32"/>
    </row>
    <row r="1800" spans="2:2">
      <c r="B1800" s="32"/>
    </row>
    <row r="1801" spans="2:2">
      <c r="B1801" s="32"/>
    </row>
    <row r="1802" spans="2:2">
      <c r="B1802" s="32"/>
    </row>
    <row r="1803" spans="2:2">
      <c r="B1803" s="32"/>
    </row>
    <row r="1804" spans="2:2">
      <c r="B1804" s="32"/>
    </row>
    <row r="1805" spans="2:2">
      <c r="B1805" s="32"/>
    </row>
    <row r="1806" spans="2:2">
      <c r="B1806" s="32"/>
    </row>
    <row r="1807" spans="2:2">
      <c r="B1807" s="32"/>
    </row>
    <row r="1808" spans="2:2">
      <c r="B1808" s="32"/>
    </row>
    <row r="1809" spans="2:2">
      <c r="B1809" s="32"/>
    </row>
    <row r="1810" spans="2:2">
      <c r="B1810" s="32"/>
    </row>
    <row r="1811" spans="2:2">
      <c r="B1811" s="32"/>
    </row>
    <row r="1812" spans="2:2">
      <c r="B1812" s="32"/>
    </row>
    <row r="1813" spans="2:2">
      <c r="B1813" s="32"/>
    </row>
    <row r="1814" spans="2:2">
      <c r="B1814" s="32"/>
    </row>
    <row r="1815" spans="2:2">
      <c r="B1815" s="32"/>
    </row>
    <row r="1816" spans="2:2">
      <c r="B1816" s="32"/>
    </row>
    <row r="1817" spans="2:2">
      <c r="B1817" s="32"/>
    </row>
    <row r="1818" spans="2:2">
      <c r="B1818" s="32"/>
    </row>
    <row r="1819" spans="2:2">
      <c r="B1819" s="32"/>
    </row>
    <row r="1820" spans="2:2">
      <c r="B1820" s="32"/>
    </row>
    <row r="1821" spans="2:2">
      <c r="B1821" s="32"/>
    </row>
    <row r="1822" spans="2:2">
      <c r="B1822" s="32"/>
    </row>
    <row r="1823" spans="2:2">
      <c r="B1823" s="32"/>
    </row>
    <row r="1824" spans="2:2">
      <c r="B1824" s="32"/>
    </row>
    <row r="1825" spans="2:2">
      <c r="B1825" s="32"/>
    </row>
    <row r="1826" spans="2:2">
      <c r="B1826" s="32"/>
    </row>
    <row r="1827" spans="2:2">
      <c r="B1827" s="32"/>
    </row>
    <row r="1828" spans="2:2">
      <c r="B1828" s="32"/>
    </row>
    <row r="1829" spans="2:2">
      <c r="B1829" s="32"/>
    </row>
    <row r="1830" spans="2:2">
      <c r="B1830" s="32"/>
    </row>
    <row r="1831" spans="2:2">
      <c r="B1831" s="32"/>
    </row>
    <row r="1832" spans="2:2">
      <c r="B1832" s="32"/>
    </row>
    <row r="1833" spans="2:2">
      <c r="B1833" s="32"/>
    </row>
    <row r="1834" spans="2:2">
      <c r="B1834" s="32"/>
    </row>
    <row r="1835" spans="2:2">
      <c r="B1835" s="32"/>
    </row>
    <row r="1836" spans="2:2">
      <c r="B1836" s="32"/>
    </row>
    <row r="1837" spans="2:2">
      <c r="B1837" s="32"/>
    </row>
    <row r="1838" spans="2:2">
      <c r="B1838" s="32"/>
    </row>
    <row r="1839" spans="2:2">
      <c r="B1839" s="32"/>
    </row>
    <row r="1840" spans="2:2">
      <c r="B1840" s="32"/>
    </row>
    <row r="1841" spans="2:2">
      <c r="B1841" s="32"/>
    </row>
    <row r="1842" spans="2:2">
      <c r="B1842" s="32"/>
    </row>
    <row r="1843" spans="2:2">
      <c r="B1843" s="32"/>
    </row>
    <row r="1844" spans="2:2">
      <c r="B1844" s="32"/>
    </row>
    <row r="1845" spans="2:2">
      <c r="B1845" s="32"/>
    </row>
    <row r="1846" spans="2:2">
      <c r="B1846" s="32"/>
    </row>
    <row r="1847" spans="2:2">
      <c r="B1847" s="32"/>
    </row>
    <row r="1848" spans="2:2">
      <c r="B1848" s="32"/>
    </row>
    <row r="1849" spans="2:2">
      <c r="B1849" s="32"/>
    </row>
    <row r="1850" spans="2:2">
      <c r="B1850" s="32"/>
    </row>
    <row r="1851" spans="2:2">
      <c r="B1851" s="32"/>
    </row>
    <row r="1852" spans="2:2">
      <c r="B1852" s="32"/>
    </row>
    <row r="1853" spans="2:2">
      <c r="B1853" s="32"/>
    </row>
    <row r="1854" spans="2:2">
      <c r="B1854" s="32"/>
    </row>
    <row r="1855" spans="2:2">
      <c r="B1855" s="32"/>
    </row>
    <row r="1856" spans="2:2">
      <c r="B1856" s="32"/>
    </row>
    <row r="1857" spans="2:2">
      <c r="B1857" s="32"/>
    </row>
    <row r="1858" spans="2:2">
      <c r="B1858" s="32"/>
    </row>
    <row r="1859" spans="2:2">
      <c r="B1859" s="32"/>
    </row>
    <row r="1860" spans="2:2">
      <c r="B1860" s="32"/>
    </row>
    <row r="1861" spans="2:2">
      <c r="B1861" s="32"/>
    </row>
    <row r="1862" spans="2:2">
      <c r="B1862" s="32"/>
    </row>
    <row r="1863" spans="2:2">
      <c r="B1863" s="32"/>
    </row>
    <row r="1864" spans="2:2">
      <c r="B1864" s="32"/>
    </row>
    <row r="1865" spans="2:2">
      <c r="B1865" s="32"/>
    </row>
    <row r="1866" spans="2:2">
      <c r="B1866" s="32"/>
    </row>
    <row r="1867" spans="2:2">
      <c r="B1867" s="32"/>
    </row>
    <row r="1868" spans="2:2">
      <c r="B1868" s="32"/>
    </row>
    <row r="1869" spans="2:2">
      <c r="B1869" s="32"/>
    </row>
    <row r="1870" spans="2:2">
      <c r="B1870" s="32"/>
    </row>
    <row r="1871" spans="2:2">
      <c r="B1871" s="32"/>
    </row>
    <row r="1872" spans="2:2">
      <c r="B1872" s="32"/>
    </row>
    <row r="1873" spans="2:2">
      <c r="B1873" s="32"/>
    </row>
    <row r="1874" spans="2:2">
      <c r="B1874" s="32"/>
    </row>
    <row r="1875" spans="2:2">
      <c r="B1875" s="32"/>
    </row>
    <row r="1876" spans="2:2">
      <c r="B1876" s="32"/>
    </row>
    <row r="1877" spans="2:2">
      <c r="B1877" s="32"/>
    </row>
    <row r="1878" spans="2:2">
      <c r="B1878" s="32"/>
    </row>
    <row r="1879" spans="2:2">
      <c r="B1879" s="32"/>
    </row>
    <row r="1880" spans="2:2">
      <c r="B1880" s="32"/>
    </row>
    <row r="1881" spans="2:2">
      <c r="B1881" s="32"/>
    </row>
    <row r="1882" spans="2:2">
      <c r="B1882" s="32"/>
    </row>
    <row r="1883" spans="2:2">
      <c r="B1883" s="32"/>
    </row>
    <row r="1884" spans="2:2">
      <c r="B1884" s="32"/>
    </row>
    <row r="1885" spans="2:2">
      <c r="B1885" s="32"/>
    </row>
    <row r="1886" spans="2:2">
      <c r="B1886" s="32"/>
    </row>
    <row r="1887" spans="2:2">
      <c r="B1887" s="32"/>
    </row>
    <row r="1888" spans="2:2">
      <c r="B1888" s="32"/>
    </row>
    <row r="1889" spans="2:2">
      <c r="B1889" s="32"/>
    </row>
    <row r="1890" spans="2:2">
      <c r="B1890" s="32"/>
    </row>
    <row r="1891" spans="2:2">
      <c r="B1891" s="32"/>
    </row>
    <row r="1892" spans="2:2">
      <c r="B1892" s="32"/>
    </row>
    <row r="1893" spans="2:2">
      <c r="B1893" s="32"/>
    </row>
    <row r="1894" spans="2:2">
      <c r="B1894" s="32"/>
    </row>
    <row r="1895" spans="2:2">
      <c r="B1895" s="32"/>
    </row>
    <row r="1896" spans="2:2">
      <c r="B1896" s="32"/>
    </row>
    <row r="1897" spans="2:2">
      <c r="B1897" s="32"/>
    </row>
    <row r="1898" spans="2:2">
      <c r="B1898" s="32"/>
    </row>
    <row r="1899" spans="2:2">
      <c r="B1899" s="32"/>
    </row>
    <row r="1900" spans="2:2">
      <c r="B1900" s="32"/>
    </row>
    <row r="1901" spans="2:2">
      <c r="B1901" s="32"/>
    </row>
    <row r="1902" spans="2:2">
      <c r="B1902" s="32"/>
    </row>
    <row r="1903" spans="2:2">
      <c r="B1903" s="32"/>
    </row>
    <row r="1904" spans="2:2">
      <c r="B1904" s="32"/>
    </row>
    <row r="1905" spans="2:2">
      <c r="B1905" s="32"/>
    </row>
    <row r="1906" spans="2:2">
      <c r="B1906" s="32"/>
    </row>
    <row r="1907" spans="2:2">
      <c r="B1907" s="32"/>
    </row>
    <row r="1908" spans="2:2">
      <c r="B1908" s="32"/>
    </row>
    <row r="1909" spans="2:2">
      <c r="B1909" s="32"/>
    </row>
    <row r="1910" spans="2:2">
      <c r="B1910" s="32"/>
    </row>
    <row r="1911" spans="2:2">
      <c r="B1911" s="32"/>
    </row>
    <row r="1912" spans="2:2">
      <c r="B1912" s="32"/>
    </row>
    <row r="1913" spans="2:2">
      <c r="B1913" s="32"/>
    </row>
    <row r="1914" spans="2:2">
      <c r="B1914" s="32"/>
    </row>
    <row r="1915" spans="2:2">
      <c r="B1915" s="32"/>
    </row>
    <row r="1916" spans="2:2">
      <c r="B1916" s="32"/>
    </row>
    <row r="1917" spans="2:2">
      <c r="B1917" s="32"/>
    </row>
    <row r="1918" spans="2:2">
      <c r="B1918" s="32"/>
    </row>
    <row r="1919" spans="2:2">
      <c r="B1919" s="32"/>
    </row>
    <row r="1920" spans="2:2">
      <c r="B1920" s="32"/>
    </row>
    <row r="1921" spans="2:2">
      <c r="B1921" s="32"/>
    </row>
    <row r="1922" spans="2:2">
      <c r="B1922" s="32"/>
    </row>
    <row r="1923" spans="2:2">
      <c r="B1923" s="32"/>
    </row>
    <row r="1924" spans="2:2">
      <c r="B1924" s="32"/>
    </row>
    <row r="1925" spans="2:2">
      <c r="B1925" s="32"/>
    </row>
    <row r="1926" spans="2:2">
      <c r="B1926" s="32"/>
    </row>
    <row r="1927" spans="2:2">
      <c r="B1927" s="32"/>
    </row>
    <row r="1928" spans="2:2">
      <c r="B1928" s="32"/>
    </row>
    <row r="1929" spans="2:2">
      <c r="B1929" s="32"/>
    </row>
    <row r="1930" spans="2:2">
      <c r="B1930" s="32"/>
    </row>
    <row r="1931" spans="2:2">
      <c r="B1931" s="32"/>
    </row>
    <row r="1932" spans="2:2">
      <c r="B1932" s="32"/>
    </row>
    <row r="1933" spans="2:2">
      <c r="B1933" s="32"/>
    </row>
    <row r="1934" spans="2:2">
      <c r="B1934" s="32"/>
    </row>
    <row r="1935" spans="2:2">
      <c r="B1935" s="32"/>
    </row>
    <row r="1936" spans="2:2">
      <c r="B1936" s="32"/>
    </row>
    <row r="1937" spans="2:2">
      <c r="B1937" s="32"/>
    </row>
    <row r="1938" spans="2:2">
      <c r="B1938" s="32"/>
    </row>
    <row r="1939" spans="2:2">
      <c r="B1939" s="32"/>
    </row>
    <row r="1940" spans="2:2">
      <c r="B1940" s="32"/>
    </row>
    <row r="1941" spans="2:2">
      <c r="B1941" s="32"/>
    </row>
    <row r="1942" spans="2:2">
      <c r="B1942" s="32"/>
    </row>
    <row r="1943" spans="2:2">
      <c r="B1943" s="32"/>
    </row>
    <row r="1944" spans="2:2">
      <c r="B1944" s="32"/>
    </row>
    <row r="1945" spans="2:2">
      <c r="B1945" s="32"/>
    </row>
    <row r="1946" spans="2:2">
      <c r="B1946" s="32"/>
    </row>
    <row r="1947" spans="2:2">
      <c r="B1947" s="32"/>
    </row>
    <row r="1948" spans="2:2">
      <c r="B1948" s="32"/>
    </row>
    <row r="1949" spans="2:2">
      <c r="B1949" s="32"/>
    </row>
    <row r="1950" spans="2:2">
      <c r="B1950" s="32"/>
    </row>
    <row r="1951" spans="2:2">
      <c r="B1951" s="32"/>
    </row>
    <row r="1952" spans="2:2">
      <c r="B1952" s="32"/>
    </row>
    <row r="1953" spans="2:2">
      <c r="B1953" s="32"/>
    </row>
    <row r="1954" spans="2:2">
      <c r="B1954" s="32"/>
    </row>
    <row r="1955" spans="2:2">
      <c r="B1955" s="32"/>
    </row>
    <row r="1956" spans="2:2">
      <c r="B1956" s="32"/>
    </row>
    <row r="1957" spans="2:2">
      <c r="B1957" s="32"/>
    </row>
    <row r="1958" spans="2:2">
      <c r="B1958" s="32"/>
    </row>
    <row r="1959" spans="2:2">
      <c r="B1959" s="32"/>
    </row>
    <row r="1960" spans="2:2">
      <c r="B1960" s="32"/>
    </row>
    <row r="1961" spans="2:2">
      <c r="B1961" s="32"/>
    </row>
    <row r="1962" spans="2:2">
      <c r="B1962" s="32"/>
    </row>
    <row r="1963" spans="2:2">
      <c r="B1963" s="32"/>
    </row>
    <row r="1964" spans="2:2">
      <c r="B1964" s="32"/>
    </row>
    <row r="1965" spans="2:2">
      <c r="B1965" s="32"/>
    </row>
    <row r="1966" spans="2:2">
      <c r="B1966" s="32"/>
    </row>
    <row r="1967" spans="2:2">
      <c r="B1967" s="32"/>
    </row>
    <row r="1968" spans="2:2">
      <c r="B1968" s="32"/>
    </row>
    <row r="1969" spans="2:2">
      <c r="B1969" s="32"/>
    </row>
    <row r="1970" spans="2:2">
      <c r="B1970" s="32"/>
    </row>
    <row r="1971" spans="2:2">
      <c r="B1971" s="32"/>
    </row>
    <row r="1972" spans="2:2">
      <c r="B1972" s="32"/>
    </row>
    <row r="1973" spans="2:2">
      <c r="B1973" s="32"/>
    </row>
    <row r="1974" spans="2:2">
      <c r="B1974" s="32"/>
    </row>
    <row r="1975" spans="2:2">
      <c r="B1975" s="32"/>
    </row>
    <row r="1976" spans="2:2">
      <c r="B1976" s="32"/>
    </row>
    <row r="1977" spans="2:2">
      <c r="B1977" s="32"/>
    </row>
    <row r="1978" spans="2:2">
      <c r="B1978" s="32"/>
    </row>
    <row r="1979" spans="2:2">
      <c r="B1979" s="32"/>
    </row>
    <row r="1980" spans="2:2">
      <c r="B1980" s="32"/>
    </row>
    <row r="1981" spans="2:2">
      <c r="B1981" s="32"/>
    </row>
    <row r="1982" spans="2:2">
      <c r="B1982" s="32"/>
    </row>
    <row r="1983" spans="2:2">
      <c r="B1983" s="32"/>
    </row>
    <row r="1984" spans="2:2">
      <c r="B1984" s="32"/>
    </row>
    <row r="1985" spans="2:2">
      <c r="B1985" s="32"/>
    </row>
    <row r="1986" spans="2:2">
      <c r="B1986" s="32"/>
    </row>
    <row r="1987" spans="2:2">
      <c r="B1987" s="32"/>
    </row>
    <row r="1988" spans="2:2">
      <c r="B1988" s="32"/>
    </row>
    <row r="1989" spans="2:2">
      <c r="B1989" s="32"/>
    </row>
    <row r="1990" spans="2:2">
      <c r="B1990" s="32"/>
    </row>
    <row r="1991" spans="2:2">
      <c r="B1991" s="32"/>
    </row>
    <row r="1992" spans="2:2">
      <c r="B1992" s="32"/>
    </row>
    <row r="1993" spans="2:2">
      <c r="B1993" s="32"/>
    </row>
    <row r="1994" spans="2:2">
      <c r="B1994" s="32"/>
    </row>
    <row r="1995" spans="2:2">
      <c r="B1995" s="32"/>
    </row>
    <row r="1996" spans="2:2">
      <c r="B1996" s="32"/>
    </row>
    <row r="1997" spans="2:2">
      <c r="B1997" s="32"/>
    </row>
    <row r="1998" spans="2:2">
      <c r="B1998" s="32"/>
    </row>
    <row r="1999" spans="2:2">
      <c r="B1999" s="32"/>
    </row>
    <row r="2000" spans="2:2">
      <c r="B2000" s="32"/>
    </row>
    <row r="2001" spans="2:2">
      <c r="B2001" s="32"/>
    </row>
    <row r="2002" spans="2:2">
      <c r="B2002" s="32"/>
    </row>
    <row r="2003" spans="2:2">
      <c r="B2003" s="32"/>
    </row>
    <row r="2004" spans="2:2">
      <c r="B2004" s="32"/>
    </row>
    <row r="2005" spans="2:2">
      <c r="B2005" s="32"/>
    </row>
    <row r="2006" spans="2:2">
      <c r="B2006" s="32"/>
    </row>
    <row r="2007" spans="2:2">
      <c r="B2007" s="32"/>
    </row>
    <row r="2008" spans="2:2">
      <c r="B2008" s="32"/>
    </row>
    <row r="2009" spans="2:2">
      <c r="B2009" s="32"/>
    </row>
    <row r="2010" spans="2:2">
      <c r="B2010" s="32"/>
    </row>
    <row r="2011" spans="2:2">
      <c r="B2011" s="32"/>
    </row>
    <row r="2012" spans="2:2">
      <c r="B2012" s="32"/>
    </row>
    <row r="2013" spans="2:2">
      <c r="B2013" s="32"/>
    </row>
    <row r="2014" spans="2:2">
      <c r="B2014" s="32"/>
    </row>
    <row r="2015" spans="2:2">
      <c r="B2015" s="32"/>
    </row>
    <row r="2016" spans="2:2">
      <c r="B2016" s="32"/>
    </row>
    <row r="2017" spans="2:2">
      <c r="B2017" s="32"/>
    </row>
    <row r="2018" spans="2:2">
      <c r="B2018" s="32"/>
    </row>
    <row r="2019" spans="2:2">
      <c r="B2019" s="32"/>
    </row>
    <row r="2020" spans="2:2">
      <c r="B2020" s="32"/>
    </row>
    <row r="2021" spans="2:2">
      <c r="B2021" s="32"/>
    </row>
    <row r="2022" spans="2:2">
      <c r="B2022" s="32"/>
    </row>
    <row r="2023" spans="2:2">
      <c r="B2023" s="32"/>
    </row>
    <row r="2024" spans="2:2">
      <c r="B2024" s="32"/>
    </row>
    <row r="2025" spans="2:2">
      <c r="B2025" s="32"/>
    </row>
    <row r="2026" spans="2:2">
      <c r="B2026" s="32"/>
    </row>
    <row r="2027" spans="2:2">
      <c r="B2027" s="32"/>
    </row>
    <row r="2028" spans="2:2">
      <c r="B2028" s="32"/>
    </row>
    <row r="2029" spans="2:2">
      <c r="B2029" s="32"/>
    </row>
    <row r="2030" spans="2:2">
      <c r="B2030" s="32"/>
    </row>
    <row r="2031" spans="2:2">
      <c r="B2031" s="32"/>
    </row>
    <row r="2032" spans="2:2">
      <c r="B2032" s="32"/>
    </row>
    <row r="2033" spans="2:2">
      <c r="B2033" s="32"/>
    </row>
    <row r="2034" spans="2:2">
      <c r="B2034" s="32"/>
    </row>
    <row r="2035" spans="2:2">
      <c r="B2035" s="32"/>
    </row>
    <row r="2036" spans="2:2">
      <c r="B2036" s="32"/>
    </row>
    <row r="2037" spans="2:2">
      <c r="B2037" s="32"/>
    </row>
    <row r="2038" spans="2:2">
      <c r="B2038" s="32"/>
    </row>
    <row r="2039" spans="2:2">
      <c r="B2039" s="32"/>
    </row>
    <row r="2040" spans="2:2">
      <c r="B2040" s="32"/>
    </row>
    <row r="2041" spans="2:2">
      <c r="B2041" s="32"/>
    </row>
    <row r="2042" spans="2:2">
      <c r="B2042" s="32"/>
    </row>
    <row r="2043" spans="2:2">
      <c r="B2043" s="32"/>
    </row>
    <row r="2044" spans="2:2">
      <c r="B2044" s="32"/>
    </row>
    <row r="2045" spans="2:2">
      <c r="B2045" s="32"/>
    </row>
    <row r="2046" spans="2:2">
      <c r="B2046" s="32"/>
    </row>
    <row r="2047" spans="2:2">
      <c r="B2047" s="32"/>
    </row>
    <row r="2048" spans="2:2">
      <c r="B2048" s="32"/>
    </row>
    <row r="2049" spans="2:2">
      <c r="B2049" s="32"/>
    </row>
    <row r="2050" spans="2:2">
      <c r="B2050" s="32"/>
    </row>
    <row r="2051" spans="2:2">
      <c r="B2051" s="32"/>
    </row>
    <row r="2052" spans="2:2">
      <c r="B2052" s="32"/>
    </row>
    <row r="2053" spans="2:2">
      <c r="B2053" s="32"/>
    </row>
    <row r="2054" spans="2:2">
      <c r="B2054" s="32"/>
    </row>
    <row r="2055" spans="2:2">
      <c r="B2055" s="32"/>
    </row>
    <row r="2056" spans="2:2">
      <c r="B2056" s="32"/>
    </row>
    <row r="2057" spans="2:2">
      <c r="B2057" s="32"/>
    </row>
    <row r="2058" spans="2:2">
      <c r="B2058" s="32"/>
    </row>
    <row r="2059" spans="2:2">
      <c r="B2059" s="32"/>
    </row>
    <row r="2060" spans="2:2">
      <c r="B2060" s="32"/>
    </row>
    <row r="2061" spans="2:2">
      <c r="B2061" s="32"/>
    </row>
    <row r="2062" spans="2:2">
      <c r="B2062" s="32"/>
    </row>
    <row r="2063" spans="2:2">
      <c r="B2063" s="32"/>
    </row>
    <row r="2064" spans="2:2">
      <c r="B2064" s="32"/>
    </row>
    <row r="2065" spans="2:2">
      <c r="B2065" s="32"/>
    </row>
    <row r="2066" spans="2:2">
      <c r="B2066" s="32"/>
    </row>
    <row r="2067" spans="2:2">
      <c r="B2067" s="32"/>
    </row>
    <row r="2068" spans="2:2">
      <c r="B2068" s="32"/>
    </row>
    <row r="2069" spans="2:2">
      <c r="B2069" s="32"/>
    </row>
    <row r="2070" spans="2:2">
      <c r="B2070" s="32"/>
    </row>
    <row r="2071" spans="2:2">
      <c r="B2071" s="32"/>
    </row>
    <row r="2072" spans="2:2">
      <c r="B2072" s="32"/>
    </row>
    <row r="2073" spans="2:2">
      <c r="B2073" s="32"/>
    </row>
    <row r="2074" spans="2:2">
      <c r="B2074" s="32"/>
    </row>
    <row r="2075" spans="2:2">
      <c r="B2075" s="32"/>
    </row>
    <row r="2076" spans="2:2">
      <c r="B2076" s="32"/>
    </row>
    <row r="2077" spans="2:2">
      <c r="B2077" s="32"/>
    </row>
    <row r="2078" spans="2:2">
      <c r="B2078" s="32"/>
    </row>
    <row r="2079" spans="2:2">
      <c r="B2079" s="32"/>
    </row>
    <row r="2080" spans="2:2">
      <c r="B2080" s="32"/>
    </row>
    <row r="2081" spans="2:2">
      <c r="B2081" s="32"/>
    </row>
    <row r="2082" spans="2:2">
      <c r="B2082" s="32"/>
    </row>
    <row r="2083" spans="2:2">
      <c r="B2083" s="32"/>
    </row>
    <row r="2084" spans="2:2">
      <c r="B2084" s="32"/>
    </row>
    <row r="2085" spans="2:2">
      <c r="B2085" s="32"/>
    </row>
    <row r="2086" spans="2:2">
      <c r="B2086" s="32"/>
    </row>
    <row r="2087" spans="2:2">
      <c r="B2087" s="32"/>
    </row>
    <row r="2088" spans="2:2">
      <c r="B2088" s="32"/>
    </row>
    <row r="2089" spans="2:2">
      <c r="B2089" s="32"/>
    </row>
    <row r="2090" spans="2:2">
      <c r="B2090" s="32"/>
    </row>
    <row r="2091" spans="2:2">
      <c r="B2091" s="32"/>
    </row>
    <row r="2092" spans="2:2">
      <c r="B2092" s="32"/>
    </row>
    <row r="2093" spans="2:2">
      <c r="B2093" s="32"/>
    </row>
    <row r="2094" spans="2:2">
      <c r="B2094" s="32"/>
    </row>
    <row r="2095" spans="2:2">
      <c r="B2095" s="32"/>
    </row>
    <row r="2096" spans="2:2">
      <c r="B2096" s="32"/>
    </row>
    <row r="2097" spans="2:2">
      <c r="B2097" s="32"/>
    </row>
    <row r="2098" spans="2:2">
      <c r="B2098" s="32"/>
    </row>
    <row r="2099" spans="2:2">
      <c r="B2099" s="32"/>
    </row>
    <row r="2100" spans="2:2">
      <c r="B2100" s="32"/>
    </row>
    <row r="2101" spans="2:2">
      <c r="B2101" s="32"/>
    </row>
    <row r="2102" spans="2:2">
      <c r="B2102" s="32"/>
    </row>
    <row r="2103" spans="2:2">
      <c r="B2103" s="32"/>
    </row>
    <row r="2104" spans="2:2">
      <c r="B2104" s="32"/>
    </row>
    <row r="2105" spans="2:2">
      <c r="B2105" s="32"/>
    </row>
    <row r="2106" spans="2:2">
      <c r="B2106" s="32"/>
    </row>
    <row r="2107" spans="2:2">
      <c r="B2107" s="32"/>
    </row>
    <row r="2108" spans="2:2">
      <c r="B2108" s="32"/>
    </row>
    <row r="2109" spans="2:2">
      <c r="B2109" s="32"/>
    </row>
    <row r="2110" spans="2:2">
      <c r="B2110" s="32"/>
    </row>
    <row r="2111" spans="2:2">
      <c r="B2111" s="32"/>
    </row>
    <row r="2112" spans="2:2">
      <c r="B2112" s="32"/>
    </row>
    <row r="2113" spans="2:2">
      <c r="B2113" s="32"/>
    </row>
    <row r="2114" spans="2:2">
      <c r="B2114" s="32"/>
    </row>
    <row r="2115" spans="2:2">
      <c r="B2115" s="32"/>
    </row>
    <row r="2116" spans="2:2">
      <c r="B2116" s="32"/>
    </row>
    <row r="2117" spans="2:2">
      <c r="B2117" s="32"/>
    </row>
    <row r="2118" spans="2:2">
      <c r="B2118" s="32"/>
    </row>
    <row r="2119" spans="2:2">
      <c r="B2119" s="32"/>
    </row>
    <row r="2120" spans="2:2">
      <c r="B2120" s="32"/>
    </row>
    <row r="2121" spans="2:2">
      <c r="B2121" s="32"/>
    </row>
    <row r="2122" spans="2:2">
      <c r="B2122" s="32"/>
    </row>
    <row r="2123" spans="2:2">
      <c r="B2123" s="32"/>
    </row>
    <row r="2124" spans="2:2">
      <c r="B2124" s="32"/>
    </row>
    <row r="2125" spans="2:2">
      <c r="B2125" s="32"/>
    </row>
    <row r="2126" spans="2:2">
      <c r="B2126" s="32"/>
    </row>
    <row r="2127" spans="2:2">
      <c r="B2127" s="32"/>
    </row>
    <row r="2128" spans="2:2">
      <c r="B2128" s="32"/>
    </row>
    <row r="2129" spans="2:2">
      <c r="B2129" s="32"/>
    </row>
    <row r="2130" spans="2:2">
      <c r="B2130" s="32"/>
    </row>
    <row r="2131" spans="2:2">
      <c r="B2131" s="32"/>
    </row>
    <row r="2132" spans="2:2">
      <c r="B2132" s="32"/>
    </row>
    <row r="2133" spans="2:2">
      <c r="B2133" s="32"/>
    </row>
    <row r="2134" spans="2:2">
      <c r="B2134" s="32"/>
    </row>
    <row r="2135" spans="2:2">
      <c r="B2135" s="32"/>
    </row>
    <row r="2136" spans="2:2">
      <c r="B2136" s="32"/>
    </row>
    <row r="2137" spans="2:2">
      <c r="B2137" s="32"/>
    </row>
    <row r="2138" spans="2:2">
      <c r="B2138" s="32"/>
    </row>
    <row r="2139" spans="2:2">
      <c r="B2139" s="32"/>
    </row>
    <row r="2140" spans="2:2">
      <c r="B2140" s="32"/>
    </row>
    <row r="2141" spans="2:2">
      <c r="B2141" s="32"/>
    </row>
    <row r="2142" spans="2:2">
      <c r="B2142" s="32"/>
    </row>
    <row r="2143" spans="2:2">
      <c r="B2143" s="32"/>
    </row>
    <row r="2144" spans="2:2">
      <c r="B2144" s="32"/>
    </row>
    <row r="2145" spans="2:2">
      <c r="B2145" s="32"/>
    </row>
    <row r="2146" spans="2:2">
      <c r="B2146" s="32"/>
    </row>
    <row r="2147" spans="2:2">
      <c r="B2147" s="32"/>
    </row>
    <row r="2148" spans="2:2">
      <c r="B2148" s="32"/>
    </row>
    <row r="2149" spans="2:2">
      <c r="B2149" s="32"/>
    </row>
    <row r="2150" spans="2:2">
      <c r="B2150" s="32"/>
    </row>
    <row r="2151" spans="2:2">
      <c r="B2151" s="32"/>
    </row>
    <row r="2152" spans="2:2">
      <c r="B2152" s="32"/>
    </row>
    <row r="2153" spans="2:2">
      <c r="B2153" s="32"/>
    </row>
    <row r="2154" spans="2:2">
      <c r="B2154" s="32"/>
    </row>
    <row r="2155" spans="2:2">
      <c r="B2155" s="32"/>
    </row>
    <row r="2156" spans="2:2">
      <c r="B2156" s="32"/>
    </row>
    <row r="2157" spans="2:2">
      <c r="B2157" s="32"/>
    </row>
    <row r="2158" spans="2:2">
      <c r="B2158" s="32"/>
    </row>
    <row r="2159" spans="2:2">
      <c r="B2159" s="32"/>
    </row>
    <row r="2160" spans="2:2">
      <c r="B2160" s="32"/>
    </row>
    <row r="2161" spans="2:2">
      <c r="B2161" s="32"/>
    </row>
    <row r="2162" spans="2:2">
      <c r="B2162" s="32"/>
    </row>
    <row r="2163" spans="2:2">
      <c r="B2163" s="32"/>
    </row>
    <row r="2164" spans="2:2">
      <c r="B2164" s="32"/>
    </row>
    <row r="2165" spans="2:2">
      <c r="B2165" s="32"/>
    </row>
    <row r="2166" spans="2:2">
      <c r="B2166" s="32"/>
    </row>
    <row r="2167" spans="2:2">
      <c r="B2167" s="32"/>
    </row>
    <row r="2168" spans="2:2">
      <c r="B2168" s="32"/>
    </row>
    <row r="2169" spans="2:2">
      <c r="B2169" s="32"/>
    </row>
    <row r="2170" spans="2:2">
      <c r="B2170" s="32"/>
    </row>
    <row r="2171" spans="2:2">
      <c r="B2171" s="32"/>
    </row>
    <row r="2172" spans="2:2">
      <c r="B2172" s="32"/>
    </row>
    <row r="2173" spans="2:2">
      <c r="B2173" s="32"/>
    </row>
    <row r="2174" spans="2:2">
      <c r="B2174" s="32"/>
    </row>
    <row r="2175" spans="2:2">
      <c r="B2175" s="32"/>
    </row>
    <row r="2176" spans="2:2">
      <c r="B2176" s="32"/>
    </row>
    <row r="2177" spans="2:2">
      <c r="B2177" s="32"/>
    </row>
    <row r="2178" spans="2:2">
      <c r="B2178" s="32"/>
    </row>
    <row r="2179" spans="2:2">
      <c r="B2179" s="32"/>
    </row>
    <row r="2180" spans="2:2">
      <c r="B2180" s="32"/>
    </row>
    <row r="2181" spans="2:2">
      <c r="B2181" s="32"/>
    </row>
    <row r="2182" spans="2:2">
      <c r="B2182" s="32"/>
    </row>
    <row r="2183" spans="2:2">
      <c r="B2183" s="32"/>
    </row>
    <row r="2184" spans="2:2">
      <c r="B2184" s="32"/>
    </row>
    <row r="2185" spans="2:2">
      <c r="B2185" s="32"/>
    </row>
    <row r="2186" spans="2:2">
      <c r="B2186" s="32"/>
    </row>
    <row r="2187" spans="2:2">
      <c r="B2187" s="32"/>
    </row>
    <row r="2188" spans="2:2">
      <c r="B2188" s="32"/>
    </row>
    <row r="2189" spans="2:2">
      <c r="B2189" s="32"/>
    </row>
    <row r="2190" spans="2:2">
      <c r="B2190" s="32"/>
    </row>
    <row r="2191" spans="2:2">
      <c r="B2191" s="32"/>
    </row>
    <row r="2192" spans="2:2">
      <c r="B2192" s="32"/>
    </row>
    <row r="2193" spans="2:2">
      <c r="B2193" s="32"/>
    </row>
    <row r="2194" spans="2:2">
      <c r="B2194" s="32"/>
    </row>
    <row r="2195" spans="2:2">
      <c r="B2195" s="32"/>
    </row>
    <row r="2196" spans="2:2">
      <c r="B2196" s="32"/>
    </row>
    <row r="2197" spans="2:2">
      <c r="B2197" s="32"/>
    </row>
    <row r="2198" spans="2:2">
      <c r="B2198" s="32"/>
    </row>
    <row r="2199" spans="2:2">
      <c r="B2199" s="32"/>
    </row>
    <row r="2200" spans="2:2">
      <c r="B2200" s="32"/>
    </row>
    <row r="2201" spans="2:2">
      <c r="B2201" s="32"/>
    </row>
    <row r="2202" spans="2:2">
      <c r="B2202" s="32"/>
    </row>
    <row r="2203" spans="2:2">
      <c r="B2203" s="32"/>
    </row>
    <row r="2204" spans="2:2">
      <c r="B2204" s="32"/>
    </row>
    <row r="2205" spans="2:2">
      <c r="B2205" s="32"/>
    </row>
    <row r="2206" spans="2:2">
      <c r="B2206" s="32"/>
    </row>
    <row r="2207" spans="2:2">
      <c r="B2207" s="32"/>
    </row>
    <row r="2208" spans="2:2">
      <c r="B2208" s="32"/>
    </row>
    <row r="2209" spans="2:2">
      <c r="B2209" s="32"/>
    </row>
    <row r="2210" spans="2:2">
      <c r="B2210" s="32"/>
    </row>
    <row r="2211" spans="2:2">
      <c r="B2211" s="32"/>
    </row>
    <row r="2212" spans="2:2">
      <c r="B2212" s="32"/>
    </row>
    <row r="2213" spans="2:2">
      <c r="B2213" s="32"/>
    </row>
    <row r="2214" spans="2:2">
      <c r="B2214" s="32"/>
    </row>
    <row r="2215" spans="2:2">
      <c r="B2215" s="32"/>
    </row>
    <row r="2216" spans="2:2">
      <c r="B2216" s="32"/>
    </row>
    <row r="2217" spans="2:2">
      <c r="B2217" s="32"/>
    </row>
    <row r="2218" spans="2:2">
      <c r="B2218" s="32"/>
    </row>
    <row r="2219" spans="2:2">
      <c r="B2219" s="32"/>
    </row>
    <row r="2220" spans="2:2">
      <c r="B2220" s="32"/>
    </row>
    <row r="2221" spans="2:2">
      <c r="B2221" s="32"/>
    </row>
    <row r="2222" spans="2:2">
      <c r="B2222" s="32"/>
    </row>
    <row r="2223" spans="2:2">
      <c r="B2223" s="32"/>
    </row>
    <row r="2224" spans="2:2">
      <c r="B2224" s="32"/>
    </row>
    <row r="2225" spans="2:2">
      <c r="B2225" s="32"/>
    </row>
    <row r="2226" spans="2:2">
      <c r="B2226" s="32"/>
    </row>
    <row r="2227" spans="2:2">
      <c r="B2227" s="32"/>
    </row>
    <row r="2228" spans="2:2">
      <c r="B2228" s="32"/>
    </row>
    <row r="2229" spans="2:2">
      <c r="B2229" s="32"/>
    </row>
    <row r="2230" spans="2:2">
      <c r="B2230" s="32"/>
    </row>
    <row r="2231" spans="2:2">
      <c r="B2231" s="32"/>
    </row>
    <row r="2232" spans="2:2">
      <c r="B2232" s="32"/>
    </row>
    <row r="2233" spans="2:2">
      <c r="B2233" s="32"/>
    </row>
    <row r="2234" spans="2:2">
      <c r="B2234" s="32"/>
    </row>
    <row r="2235" spans="2:2">
      <c r="B2235" s="32"/>
    </row>
    <row r="2236" spans="2:2">
      <c r="B2236" s="32"/>
    </row>
    <row r="2237" spans="2:2">
      <c r="B2237" s="32"/>
    </row>
    <row r="2238" spans="2:2">
      <c r="B2238" s="32"/>
    </row>
    <row r="2239" spans="2:2">
      <c r="B2239" s="32"/>
    </row>
    <row r="2240" spans="2:2">
      <c r="B2240" s="32"/>
    </row>
    <row r="2241" spans="2:2">
      <c r="B2241" s="32"/>
    </row>
    <row r="2242" spans="2:2">
      <c r="B2242" s="32"/>
    </row>
    <row r="2243" spans="2:2">
      <c r="B2243" s="32"/>
    </row>
    <row r="2244" spans="2:2">
      <c r="B2244" s="32"/>
    </row>
    <row r="2245" spans="2:2">
      <c r="B2245" s="32"/>
    </row>
    <row r="2246" spans="2:2">
      <c r="B2246" s="32"/>
    </row>
    <row r="2247" spans="2:2">
      <c r="B2247" s="32"/>
    </row>
    <row r="2248" spans="2:2">
      <c r="B2248" s="32"/>
    </row>
    <row r="2249" spans="2:2">
      <c r="B2249" s="32"/>
    </row>
    <row r="2250" spans="2:2">
      <c r="B2250" s="32"/>
    </row>
    <row r="2251" spans="2:2">
      <c r="B2251" s="32"/>
    </row>
    <row r="2252" spans="2:2">
      <c r="B2252" s="32"/>
    </row>
    <row r="2253" spans="2:2">
      <c r="B2253" s="32"/>
    </row>
    <row r="2254" spans="2:2">
      <c r="B2254" s="32"/>
    </row>
    <row r="2255" spans="2:2">
      <c r="B2255" s="32"/>
    </row>
    <row r="2256" spans="2:2">
      <c r="B2256" s="32"/>
    </row>
    <row r="2257" spans="2:2">
      <c r="B2257" s="32"/>
    </row>
    <row r="2258" spans="2:2">
      <c r="B2258" s="32"/>
    </row>
    <row r="2259" spans="2:2">
      <c r="B2259" s="32"/>
    </row>
    <row r="2260" spans="2:2">
      <c r="B2260" s="32"/>
    </row>
    <row r="2261" spans="2:2">
      <c r="B2261" s="32"/>
    </row>
    <row r="2262" spans="2:2">
      <c r="B2262" s="32"/>
    </row>
    <row r="2263" spans="2:2">
      <c r="B2263" s="32"/>
    </row>
    <row r="2264" spans="2:2">
      <c r="B2264" s="32"/>
    </row>
    <row r="2265" spans="2:2">
      <c r="B2265" s="32"/>
    </row>
    <row r="2266" spans="2:2">
      <c r="B2266" s="32"/>
    </row>
    <row r="2267" spans="2:2">
      <c r="B2267" s="32"/>
    </row>
    <row r="2268" spans="2:2">
      <c r="B2268" s="32"/>
    </row>
    <row r="2269" spans="2:2">
      <c r="B2269" s="32"/>
    </row>
    <row r="2270" spans="2:2">
      <c r="B2270" s="32"/>
    </row>
    <row r="2271" spans="2:2">
      <c r="B2271" s="32"/>
    </row>
    <row r="2272" spans="2:2">
      <c r="B2272" s="32"/>
    </row>
    <row r="2273" spans="2:2">
      <c r="B2273" s="32"/>
    </row>
    <row r="2274" spans="2:2">
      <c r="B2274" s="32"/>
    </row>
    <row r="2275" spans="2:2">
      <c r="B2275" s="32"/>
    </row>
    <row r="2276" spans="2:2">
      <c r="B2276" s="32"/>
    </row>
    <row r="2277" spans="2:2">
      <c r="B2277" s="32"/>
    </row>
    <row r="2278" spans="2:2">
      <c r="B2278" s="32"/>
    </row>
    <row r="2279" spans="2:2">
      <c r="B2279" s="32"/>
    </row>
    <row r="2280" spans="2:2">
      <c r="B2280" s="32"/>
    </row>
    <row r="2281" spans="2:2">
      <c r="B2281" s="32"/>
    </row>
    <row r="2282" spans="2:2">
      <c r="B2282" s="32"/>
    </row>
    <row r="2283" spans="2:2">
      <c r="B2283" s="32"/>
    </row>
    <row r="2284" spans="2:2">
      <c r="B2284" s="32"/>
    </row>
    <row r="2285" spans="2:2">
      <c r="B2285" s="32"/>
    </row>
    <row r="2286" spans="2:2">
      <c r="B2286" s="32"/>
    </row>
    <row r="2287" spans="2:2">
      <c r="B2287" s="32"/>
    </row>
    <row r="2288" spans="2:2">
      <c r="B2288" s="32"/>
    </row>
    <row r="2289" spans="2:2">
      <c r="B2289" s="32"/>
    </row>
    <row r="2290" spans="2:2">
      <c r="B2290" s="32"/>
    </row>
    <row r="2291" spans="2:2">
      <c r="B2291" s="32"/>
    </row>
    <row r="2292" spans="2:2">
      <c r="B2292" s="32"/>
    </row>
    <row r="2293" spans="2:2">
      <c r="B2293" s="32"/>
    </row>
    <row r="2294" spans="2:2">
      <c r="B2294" s="32"/>
    </row>
    <row r="2295" spans="2:2">
      <c r="B2295" s="32"/>
    </row>
    <row r="2296" spans="2:2">
      <c r="B2296" s="32"/>
    </row>
    <row r="2297" spans="2:2">
      <c r="B2297" s="32"/>
    </row>
    <row r="2298" spans="2:2">
      <c r="B2298" s="32"/>
    </row>
    <row r="2299" spans="2:2">
      <c r="B2299" s="32"/>
    </row>
    <row r="2300" spans="2:2">
      <c r="B2300" s="32"/>
    </row>
    <row r="2301" spans="2:2">
      <c r="B2301" s="32"/>
    </row>
    <row r="2302" spans="2:2">
      <c r="B2302" s="32"/>
    </row>
    <row r="2303" spans="2:2">
      <c r="B2303" s="32"/>
    </row>
    <row r="2304" spans="2:2">
      <c r="B2304" s="32"/>
    </row>
    <row r="2305" spans="2:2">
      <c r="B2305" s="32"/>
    </row>
    <row r="2306" spans="2:2">
      <c r="B2306" s="32"/>
    </row>
    <row r="2307" spans="2:2">
      <c r="B2307" s="32"/>
    </row>
    <row r="2308" spans="2:2">
      <c r="B2308" s="32"/>
    </row>
    <row r="2309" spans="2:2">
      <c r="B2309" s="32"/>
    </row>
    <row r="2310" spans="2:2">
      <c r="B2310" s="32"/>
    </row>
    <row r="2311" spans="2:2">
      <c r="B2311" s="32"/>
    </row>
    <row r="2312" spans="2:2">
      <c r="B2312" s="32"/>
    </row>
    <row r="2313" spans="2:2">
      <c r="B2313" s="32"/>
    </row>
    <row r="2314" spans="2:2">
      <c r="B2314" s="32"/>
    </row>
    <row r="2315" spans="2:2">
      <c r="B2315" s="32"/>
    </row>
    <row r="2316" spans="2:2">
      <c r="B2316" s="32"/>
    </row>
    <row r="2317" spans="2:2">
      <c r="B2317" s="32"/>
    </row>
    <row r="2318" spans="2:2">
      <c r="B2318" s="32"/>
    </row>
    <row r="2319" spans="2:2">
      <c r="B2319" s="32"/>
    </row>
    <row r="2320" spans="2:2">
      <c r="B2320" s="32"/>
    </row>
    <row r="2321" spans="2:2">
      <c r="B2321" s="32"/>
    </row>
    <row r="2322" spans="2:2">
      <c r="B2322" s="32"/>
    </row>
    <row r="2323" spans="2:2">
      <c r="B2323" s="32"/>
    </row>
    <row r="2324" spans="2:2">
      <c r="B2324" s="32"/>
    </row>
    <row r="2325" spans="2:2">
      <c r="B2325" s="32"/>
    </row>
    <row r="2326" spans="2:2">
      <c r="B2326" s="32"/>
    </row>
    <row r="2327" spans="2:2">
      <c r="B2327" s="32"/>
    </row>
    <row r="2328" spans="2:2">
      <c r="B2328" s="32"/>
    </row>
    <row r="2329" spans="2:2">
      <c r="B2329" s="32"/>
    </row>
    <row r="2330" spans="2:2">
      <c r="B2330" s="32"/>
    </row>
    <row r="2331" spans="2:2">
      <c r="B2331" s="32"/>
    </row>
    <row r="2332" spans="2:2">
      <c r="B2332" s="32"/>
    </row>
    <row r="2333" spans="2:2">
      <c r="B2333" s="32"/>
    </row>
    <row r="2334" spans="2:2">
      <c r="B2334" s="32"/>
    </row>
    <row r="2335" spans="2:2">
      <c r="B2335" s="32"/>
    </row>
    <row r="2336" spans="2:2">
      <c r="B2336" s="32"/>
    </row>
    <row r="2337" spans="2:2">
      <c r="B2337" s="32"/>
    </row>
    <row r="2338" spans="2:2">
      <c r="B2338" s="32"/>
    </row>
    <row r="2339" spans="2:2">
      <c r="B2339" s="32"/>
    </row>
    <row r="2340" spans="2:2">
      <c r="B2340" s="32"/>
    </row>
    <row r="2341" spans="2:2">
      <c r="B2341" s="32"/>
    </row>
    <row r="2342" spans="2:2">
      <c r="B2342" s="32"/>
    </row>
    <row r="2343" spans="2:2">
      <c r="B2343" s="32"/>
    </row>
    <row r="2344" spans="2:2">
      <c r="B2344" s="32"/>
    </row>
    <row r="2345" spans="2:2">
      <c r="B2345" s="32"/>
    </row>
    <row r="2346" spans="2:2">
      <c r="B2346" s="32"/>
    </row>
    <row r="2347" spans="2:2">
      <c r="B2347" s="32"/>
    </row>
    <row r="2348" spans="2:2">
      <c r="B2348" s="32"/>
    </row>
    <row r="2349" spans="2:2">
      <c r="B2349" s="32"/>
    </row>
    <row r="2350" spans="2:2">
      <c r="B2350" s="32"/>
    </row>
    <row r="2351" spans="2:2">
      <c r="B2351" s="32"/>
    </row>
    <row r="2352" spans="2:2">
      <c r="B2352" s="32"/>
    </row>
    <row r="2353" spans="2:2">
      <c r="B2353" s="32"/>
    </row>
    <row r="2354" spans="2:2">
      <c r="B2354" s="32"/>
    </row>
    <row r="2355" spans="2:2">
      <c r="B2355" s="32"/>
    </row>
    <row r="2356" spans="2:2">
      <c r="B2356" s="32"/>
    </row>
    <row r="2357" spans="2:2">
      <c r="B2357" s="32"/>
    </row>
    <row r="2358" spans="2:2">
      <c r="B2358" s="32"/>
    </row>
    <row r="2359" spans="2:2">
      <c r="B2359" s="32"/>
    </row>
    <row r="2360" spans="2:2">
      <c r="B2360" s="32"/>
    </row>
    <row r="2361" spans="2:2">
      <c r="B2361" s="32"/>
    </row>
    <row r="2362" spans="2:2">
      <c r="B2362" s="32"/>
    </row>
    <row r="2363" spans="2:2">
      <c r="B2363" s="32"/>
    </row>
    <row r="2364" spans="2:2">
      <c r="B2364" s="32"/>
    </row>
    <row r="2365" spans="2:2">
      <c r="B2365" s="32"/>
    </row>
    <row r="2366" spans="2:2">
      <c r="B2366" s="32"/>
    </row>
    <row r="2367" spans="2:2">
      <c r="B2367" s="32"/>
    </row>
    <row r="2368" spans="2:2">
      <c r="B2368" s="32"/>
    </row>
    <row r="2369" spans="2:2">
      <c r="B2369" s="32"/>
    </row>
    <row r="2370" spans="2:2">
      <c r="B2370" s="32"/>
    </row>
    <row r="2371" spans="2:2">
      <c r="B2371" s="32"/>
    </row>
    <row r="2372" spans="2:2">
      <c r="B2372" s="32"/>
    </row>
    <row r="2373" spans="2:2">
      <c r="B2373" s="32"/>
    </row>
    <row r="2374" spans="2:2">
      <c r="B2374" s="32"/>
    </row>
    <row r="2375" spans="2:2">
      <c r="B2375" s="32"/>
    </row>
    <row r="2376" spans="2:2">
      <c r="B2376" s="32"/>
    </row>
    <row r="2377" spans="2:2">
      <c r="B2377" s="32"/>
    </row>
    <row r="2378" spans="2:2">
      <c r="B2378" s="32"/>
    </row>
    <row r="2379" spans="2:2">
      <c r="B2379" s="32"/>
    </row>
    <row r="2380" spans="2:2">
      <c r="B2380" s="32"/>
    </row>
    <row r="2381" spans="2:2">
      <c r="B2381" s="32"/>
    </row>
    <row r="2382" spans="2:2">
      <c r="B2382" s="32"/>
    </row>
    <row r="2383" spans="2:2">
      <c r="B2383" s="32"/>
    </row>
    <row r="2384" spans="2:2">
      <c r="B2384" s="32"/>
    </row>
    <row r="2385" spans="2:2">
      <c r="B2385" s="32"/>
    </row>
    <row r="2386" spans="2:2">
      <c r="B2386" s="32"/>
    </row>
    <row r="2387" spans="2:2">
      <c r="B2387" s="32"/>
    </row>
    <row r="2388" spans="2:2">
      <c r="B2388" s="32"/>
    </row>
    <row r="2389" spans="2:2">
      <c r="B2389" s="32"/>
    </row>
    <row r="2390" spans="2:2">
      <c r="B2390" s="32"/>
    </row>
    <row r="2391" spans="2:2">
      <c r="B2391" s="32"/>
    </row>
    <row r="2392" spans="2:2">
      <c r="B2392" s="32"/>
    </row>
    <row r="2393" spans="2:2">
      <c r="B2393" s="32"/>
    </row>
    <row r="2394" spans="2:2">
      <c r="B2394" s="32"/>
    </row>
    <row r="2395" spans="2:2">
      <c r="B2395" s="32"/>
    </row>
    <row r="2396" spans="2:2">
      <c r="B2396" s="32"/>
    </row>
    <row r="2397" spans="2:2">
      <c r="B2397" s="32"/>
    </row>
    <row r="2398" spans="2:2">
      <c r="B2398" s="32"/>
    </row>
    <row r="2399" spans="2:2">
      <c r="B2399" s="32"/>
    </row>
    <row r="2400" spans="2:2">
      <c r="B2400" s="32"/>
    </row>
    <row r="2401" spans="2:2">
      <c r="B2401" s="32"/>
    </row>
    <row r="2402" spans="2:2">
      <c r="B2402" s="32"/>
    </row>
    <row r="2403" spans="2:2">
      <c r="B2403" s="32"/>
    </row>
    <row r="2404" spans="2:2">
      <c r="B2404" s="32"/>
    </row>
    <row r="2405" spans="2:2">
      <c r="B2405" s="32"/>
    </row>
    <row r="2406" spans="2:2">
      <c r="B2406" s="32"/>
    </row>
    <row r="2407" spans="2:2">
      <c r="B2407" s="32"/>
    </row>
    <row r="2408" spans="2:2">
      <c r="B2408" s="32"/>
    </row>
    <row r="2409" spans="2:2">
      <c r="B2409" s="32"/>
    </row>
    <row r="2410" spans="2:2">
      <c r="B2410" s="32"/>
    </row>
    <row r="2411" spans="2:2">
      <c r="B2411" s="32"/>
    </row>
    <row r="2412" spans="2:2">
      <c r="B2412" s="32"/>
    </row>
    <row r="2413" spans="2:2">
      <c r="B2413" s="32"/>
    </row>
    <row r="2414" spans="2:2">
      <c r="B2414" s="32"/>
    </row>
    <row r="2415" spans="2:2">
      <c r="B2415" s="32"/>
    </row>
    <row r="2416" spans="2:2">
      <c r="B2416" s="32"/>
    </row>
    <row r="2417" spans="2:2">
      <c r="B2417" s="32"/>
    </row>
    <row r="2418" spans="2:2">
      <c r="B2418" s="32"/>
    </row>
    <row r="2419" spans="2:2">
      <c r="B2419" s="32"/>
    </row>
    <row r="2420" spans="2:2">
      <c r="B2420" s="32"/>
    </row>
    <row r="2421" spans="2:2">
      <c r="B2421" s="32"/>
    </row>
    <row r="2422" spans="2:2">
      <c r="B2422" s="32"/>
    </row>
    <row r="2423" spans="2:2">
      <c r="B2423" s="32"/>
    </row>
    <row r="2424" spans="2:2">
      <c r="B2424" s="32"/>
    </row>
    <row r="2425" spans="2:2">
      <c r="B2425" s="32"/>
    </row>
    <row r="2426" spans="2:2">
      <c r="B2426" s="32"/>
    </row>
    <row r="2427" spans="2:2">
      <c r="B2427" s="32"/>
    </row>
    <row r="2428" spans="2:2">
      <c r="B2428" s="32"/>
    </row>
    <row r="2429" spans="2:2">
      <c r="B2429" s="32"/>
    </row>
    <row r="2430" spans="2:2">
      <c r="B2430" s="32"/>
    </row>
    <row r="2431" spans="2:2">
      <c r="B2431" s="32"/>
    </row>
    <row r="2432" spans="2:2">
      <c r="B2432" s="32"/>
    </row>
    <row r="2433" spans="2:2">
      <c r="B2433" s="32"/>
    </row>
    <row r="2434" spans="2:2">
      <c r="B2434" s="32"/>
    </row>
    <row r="2435" spans="2:2">
      <c r="B2435" s="32"/>
    </row>
    <row r="2436" spans="2:2">
      <c r="B2436" s="32"/>
    </row>
    <row r="2437" spans="2:2">
      <c r="B2437" s="32"/>
    </row>
    <row r="2438" spans="2:2">
      <c r="B2438" s="32"/>
    </row>
    <row r="2439" spans="2:2">
      <c r="B2439" s="32"/>
    </row>
    <row r="2440" spans="2:2">
      <c r="B2440" s="32"/>
    </row>
    <row r="2441" spans="2:2">
      <c r="B2441" s="32"/>
    </row>
    <row r="2442" spans="2:2">
      <c r="B2442" s="32"/>
    </row>
    <row r="2443" spans="2:2">
      <c r="B2443" s="32"/>
    </row>
    <row r="2444" spans="2:2">
      <c r="B2444" s="32"/>
    </row>
    <row r="2445" spans="2:2">
      <c r="B2445" s="32"/>
    </row>
    <row r="2446" spans="2:2">
      <c r="B2446" s="32"/>
    </row>
    <row r="2447" spans="2:2">
      <c r="B2447" s="32"/>
    </row>
    <row r="2448" spans="2:2">
      <c r="B2448" s="32"/>
    </row>
    <row r="2449" spans="2:2">
      <c r="B2449" s="32"/>
    </row>
    <row r="2450" spans="2:2">
      <c r="B2450" s="32"/>
    </row>
    <row r="2451" spans="2:2">
      <c r="B2451" s="32"/>
    </row>
    <row r="2452" spans="2:2">
      <c r="B2452" s="32"/>
    </row>
    <row r="2453" spans="2:2">
      <c r="B2453" s="32"/>
    </row>
    <row r="2454" spans="2:2">
      <c r="B2454" s="32"/>
    </row>
    <row r="2455" spans="2:2">
      <c r="B2455" s="32"/>
    </row>
    <row r="2456" spans="2:2">
      <c r="B2456" s="32"/>
    </row>
    <row r="2457" spans="2:2">
      <c r="B2457" s="32"/>
    </row>
    <row r="2458" spans="2:2">
      <c r="B2458" s="32"/>
    </row>
    <row r="2459" spans="2:2">
      <c r="B2459" s="32"/>
    </row>
    <row r="2460" spans="2:2">
      <c r="B2460" s="32"/>
    </row>
    <row r="2461" spans="2:2">
      <c r="B2461" s="32"/>
    </row>
    <row r="2462" spans="2:2">
      <c r="B2462" s="32"/>
    </row>
    <row r="2463" spans="2:2">
      <c r="B2463" s="32"/>
    </row>
    <row r="2464" spans="2:2">
      <c r="B2464" s="32"/>
    </row>
    <row r="2465" spans="2:2">
      <c r="B2465" s="32"/>
    </row>
    <row r="2466" spans="2:2">
      <c r="B2466" s="32"/>
    </row>
    <row r="2467" spans="2:2">
      <c r="B2467" s="32"/>
    </row>
    <row r="2468" spans="2:2">
      <c r="B2468" s="32"/>
    </row>
    <row r="2469" spans="2:2">
      <c r="B2469" s="32"/>
    </row>
    <row r="2470" spans="2:2">
      <c r="B2470" s="32"/>
    </row>
    <row r="2471" spans="2:2">
      <c r="B2471" s="32"/>
    </row>
    <row r="2472" spans="2:2">
      <c r="B2472" s="32"/>
    </row>
    <row r="2473" spans="2:2">
      <c r="B2473" s="32"/>
    </row>
    <row r="2474" spans="2:2">
      <c r="B2474" s="32"/>
    </row>
    <row r="2475" spans="2:2">
      <c r="B2475" s="32"/>
    </row>
    <row r="2476" spans="2:2">
      <c r="B2476" s="32"/>
    </row>
    <row r="2477" spans="2:2">
      <c r="B2477" s="32"/>
    </row>
    <row r="2478" spans="2:2">
      <c r="B2478" s="32"/>
    </row>
    <row r="2479" spans="2:2">
      <c r="B2479" s="32"/>
    </row>
    <row r="2480" spans="2:2">
      <c r="B2480" s="32"/>
    </row>
    <row r="2481" spans="2:2">
      <c r="B2481" s="32"/>
    </row>
    <row r="2482" spans="2:2">
      <c r="B2482" s="32"/>
    </row>
    <row r="2483" spans="2:2">
      <c r="B2483" s="32"/>
    </row>
    <row r="2484" spans="2:2">
      <c r="B2484" s="32"/>
    </row>
    <row r="2485" spans="2:2">
      <c r="B2485" s="32"/>
    </row>
    <row r="2486" spans="2:2">
      <c r="B2486" s="32"/>
    </row>
    <row r="2487" spans="2:2">
      <c r="B2487" s="32"/>
    </row>
    <row r="2488" spans="2:2">
      <c r="B2488" s="32"/>
    </row>
    <row r="2489" spans="2:2">
      <c r="B2489" s="32"/>
    </row>
    <row r="2490" spans="2:2">
      <c r="B2490" s="32"/>
    </row>
    <row r="2491" spans="2:2">
      <c r="B2491" s="32"/>
    </row>
    <row r="2492" spans="2:2">
      <c r="B2492" s="32"/>
    </row>
    <row r="2493" spans="2:2">
      <c r="B2493" s="32"/>
    </row>
    <row r="2494" spans="2:2">
      <c r="B2494" s="32"/>
    </row>
    <row r="2495" spans="2:2">
      <c r="B2495" s="32"/>
    </row>
    <row r="2496" spans="2:2">
      <c r="B2496" s="32"/>
    </row>
    <row r="2497" spans="2:2">
      <c r="B2497" s="32"/>
    </row>
    <row r="2498" spans="2:2">
      <c r="B2498" s="32"/>
    </row>
    <row r="2499" spans="2:2">
      <c r="B2499" s="32"/>
    </row>
    <row r="2500" spans="2:2">
      <c r="B2500" s="32"/>
    </row>
    <row r="2501" spans="2:2">
      <c r="B2501" s="32"/>
    </row>
    <row r="2502" spans="2:2">
      <c r="B2502" s="32"/>
    </row>
    <row r="2503" spans="2:2">
      <c r="B2503" s="32"/>
    </row>
    <row r="2504" spans="2:2">
      <c r="B2504" s="32"/>
    </row>
    <row r="2505" spans="2:2">
      <c r="B2505" s="32"/>
    </row>
    <row r="2506" spans="2:2">
      <c r="B2506" s="32"/>
    </row>
    <row r="2507" spans="2:2">
      <c r="B2507" s="32"/>
    </row>
    <row r="2508" spans="2:2">
      <c r="B2508" s="32"/>
    </row>
    <row r="2509" spans="2:2">
      <c r="B2509" s="32"/>
    </row>
    <row r="2510" spans="2:2">
      <c r="B2510" s="32"/>
    </row>
    <row r="2511" spans="2:2">
      <c r="B2511" s="32"/>
    </row>
    <row r="2512" spans="2:2">
      <c r="B2512" s="32"/>
    </row>
    <row r="2513" spans="2:2">
      <c r="B2513" s="32"/>
    </row>
    <row r="2514" spans="2:2">
      <c r="B2514" s="32"/>
    </row>
    <row r="2515" spans="2:2">
      <c r="B2515" s="32"/>
    </row>
    <row r="2516" spans="2:2">
      <c r="B2516" s="32"/>
    </row>
    <row r="2517" spans="2:2">
      <c r="B2517" s="32"/>
    </row>
    <row r="2518" spans="2:2">
      <c r="B2518" s="32"/>
    </row>
    <row r="2519" spans="2:2">
      <c r="B2519" s="32"/>
    </row>
    <row r="2520" spans="2:2">
      <c r="B2520" s="32"/>
    </row>
    <row r="2521" spans="2:2">
      <c r="B2521" s="32"/>
    </row>
    <row r="2522" spans="2:2">
      <c r="B2522" s="32"/>
    </row>
    <row r="2523" spans="2:2">
      <c r="B2523" s="32"/>
    </row>
    <row r="2524" spans="2:2">
      <c r="B2524" s="32"/>
    </row>
    <row r="2525" spans="2:2">
      <c r="B2525" s="32"/>
    </row>
    <row r="2526" spans="2:2">
      <c r="B2526" s="32"/>
    </row>
    <row r="2527" spans="2:2">
      <c r="B2527" s="32"/>
    </row>
    <row r="2528" spans="2:2">
      <c r="B2528" s="32"/>
    </row>
    <row r="2529" spans="2:2">
      <c r="B2529" s="32"/>
    </row>
    <row r="2530" spans="2:2">
      <c r="B2530" s="32"/>
    </row>
    <row r="2531" spans="2:2">
      <c r="B2531" s="32"/>
    </row>
    <row r="2532" spans="2:2">
      <c r="B2532" s="32"/>
    </row>
    <row r="2533" spans="2:2">
      <c r="B2533" s="32"/>
    </row>
    <row r="2534" spans="2:2">
      <c r="B2534" s="32"/>
    </row>
    <row r="2535" spans="2:2">
      <c r="B2535" s="32"/>
    </row>
    <row r="2536" spans="2:2">
      <c r="B2536" s="32"/>
    </row>
    <row r="2537" spans="2:2">
      <c r="B2537" s="32"/>
    </row>
    <row r="2538" spans="2:2">
      <c r="B2538" s="32"/>
    </row>
    <row r="2539" spans="2:2">
      <c r="B2539" s="32"/>
    </row>
    <row r="2540" spans="2:2">
      <c r="B2540" s="32"/>
    </row>
    <row r="2541" spans="2:2">
      <c r="B2541" s="32"/>
    </row>
    <row r="2542" spans="2:2">
      <c r="B2542" s="32"/>
    </row>
    <row r="2543" spans="2:2">
      <c r="B2543" s="32"/>
    </row>
    <row r="2544" spans="2:2">
      <c r="B2544" s="32"/>
    </row>
    <row r="2545" spans="2:2">
      <c r="B2545" s="32"/>
    </row>
    <row r="2546" spans="2:2">
      <c r="B2546" s="32"/>
    </row>
    <row r="2547" spans="2:2">
      <c r="B2547" s="32"/>
    </row>
    <row r="2548" spans="2:2">
      <c r="B2548" s="32"/>
    </row>
    <row r="2549" spans="2:2">
      <c r="B2549" s="32"/>
    </row>
    <row r="2550" spans="2:2">
      <c r="B2550" s="32"/>
    </row>
    <row r="2551" spans="2:2">
      <c r="B2551" s="32"/>
    </row>
    <row r="2552" spans="2:2">
      <c r="B2552" s="32"/>
    </row>
    <row r="2553" spans="2:2">
      <c r="B2553" s="32"/>
    </row>
    <row r="2554" spans="2:2">
      <c r="B2554" s="32"/>
    </row>
    <row r="2555" spans="2:2">
      <c r="B2555" s="32"/>
    </row>
    <row r="2556" spans="2:2">
      <c r="B2556" s="32"/>
    </row>
    <row r="2557" spans="2:2">
      <c r="B2557" s="32"/>
    </row>
    <row r="2558" spans="2:2">
      <c r="B2558" s="32"/>
    </row>
    <row r="2559" spans="2:2">
      <c r="B2559" s="32"/>
    </row>
    <row r="2560" spans="2:2">
      <c r="B2560" s="32"/>
    </row>
    <row r="2561" spans="2:2">
      <c r="B2561" s="32"/>
    </row>
    <row r="2562" spans="2:2">
      <c r="B2562" s="32"/>
    </row>
    <row r="2563" spans="2:2">
      <c r="B2563" s="32"/>
    </row>
    <row r="2564" spans="2:2">
      <c r="B2564" s="32"/>
    </row>
    <row r="2565" spans="2:2">
      <c r="B2565" s="32"/>
    </row>
    <row r="2566" spans="2:2">
      <c r="B2566" s="32"/>
    </row>
    <row r="2567" spans="2:2">
      <c r="B2567" s="32"/>
    </row>
    <row r="2568" spans="2:2">
      <c r="B2568" s="32"/>
    </row>
    <row r="2569" spans="2:2">
      <c r="B2569" s="32"/>
    </row>
    <row r="2570" spans="2:2">
      <c r="B2570" s="32"/>
    </row>
    <row r="2571" spans="2:2">
      <c r="B2571" s="32"/>
    </row>
    <row r="2572" spans="2:2">
      <c r="B2572" s="32"/>
    </row>
    <row r="2573" spans="2:2">
      <c r="B2573" s="32"/>
    </row>
    <row r="2574" spans="2:2">
      <c r="B2574" s="32"/>
    </row>
    <row r="2575" spans="2:2">
      <c r="B2575" s="32"/>
    </row>
    <row r="2576" spans="2:2">
      <c r="B2576" s="32"/>
    </row>
    <row r="2577" spans="2:2">
      <c r="B2577" s="32"/>
    </row>
    <row r="2578" spans="2:2">
      <c r="B2578" s="32"/>
    </row>
    <row r="2579" spans="2:2">
      <c r="B2579" s="32"/>
    </row>
    <row r="2580" spans="2:2">
      <c r="B2580" s="32"/>
    </row>
    <row r="2581" spans="2:2">
      <c r="B2581" s="32"/>
    </row>
    <row r="2582" spans="2:2">
      <c r="B2582" s="32"/>
    </row>
    <row r="2583" spans="2:2">
      <c r="B2583" s="32"/>
    </row>
    <row r="2584" spans="2:2">
      <c r="B2584" s="32"/>
    </row>
    <row r="2585" spans="2:2">
      <c r="B2585" s="32"/>
    </row>
    <row r="2586" spans="2:2">
      <c r="B2586" s="32"/>
    </row>
    <row r="2587" spans="2:2">
      <c r="B2587" s="32"/>
    </row>
    <row r="2588" spans="2:2">
      <c r="B2588" s="32"/>
    </row>
    <row r="2589" spans="2:2">
      <c r="B2589" s="32"/>
    </row>
    <row r="2590" spans="2:2">
      <c r="B2590" s="32"/>
    </row>
    <row r="2591" spans="2:2">
      <c r="B2591" s="32"/>
    </row>
    <row r="2592" spans="2:2">
      <c r="B2592" s="32"/>
    </row>
    <row r="2593" spans="2:2">
      <c r="B2593" s="32"/>
    </row>
    <row r="2594" spans="2:2">
      <c r="B2594" s="32"/>
    </row>
    <row r="2595" spans="2:2">
      <c r="B2595" s="32"/>
    </row>
    <row r="2596" spans="2:2">
      <c r="B2596" s="32"/>
    </row>
    <row r="2597" spans="2:2">
      <c r="B2597" s="32"/>
    </row>
    <row r="2598" spans="2:2">
      <c r="B2598" s="32"/>
    </row>
    <row r="2599" spans="2:2">
      <c r="B2599" s="32"/>
    </row>
    <row r="2600" spans="2:2">
      <c r="B2600" s="32"/>
    </row>
    <row r="2601" spans="2:2">
      <c r="B2601" s="32"/>
    </row>
    <row r="2602" spans="2:2">
      <c r="B2602" s="32"/>
    </row>
    <row r="2603" spans="2:2">
      <c r="B2603" s="32"/>
    </row>
    <row r="2604" spans="2:2">
      <c r="B2604" s="32"/>
    </row>
    <row r="2605" spans="2:2">
      <c r="B2605" s="32"/>
    </row>
    <row r="2606" spans="2:2">
      <c r="B2606" s="32"/>
    </row>
    <row r="2607" spans="2:2">
      <c r="B2607" s="32"/>
    </row>
    <row r="2608" spans="2:2">
      <c r="B2608" s="32"/>
    </row>
    <row r="2609" spans="2:2">
      <c r="B2609" s="32"/>
    </row>
    <row r="2610" spans="2:2">
      <c r="B2610" s="32"/>
    </row>
    <row r="2611" spans="2:2">
      <c r="B2611" s="32"/>
    </row>
    <row r="2612" spans="2:2">
      <c r="B2612" s="32"/>
    </row>
    <row r="2613" spans="2:2">
      <c r="B2613" s="32"/>
    </row>
    <row r="2614" spans="2:2">
      <c r="B2614" s="32"/>
    </row>
    <row r="2615" spans="2:2">
      <c r="B2615" s="32"/>
    </row>
    <row r="2616" spans="2:2">
      <c r="B2616" s="32"/>
    </row>
    <row r="2617" spans="2:2">
      <c r="B2617" s="32"/>
    </row>
    <row r="2618" spans="2:2">
      <c r="B2618" s="32"/>
    </row>
    <row r="2619" spans="2:2">
      <c r="B2619" s="32"/>
    </row>
    <row r="2620" spans="2:2">
      <c r="B2620" s="32"/>
    </row>
    <row r="2621" spans="2:2">
      <c r="B2621" s="32"/>
    </row>
    <row r="2622" spans="2:2">
      <c r="B2622" s="32"/>
    </row>
    <row r="2623" spans="2:2">
      <c r="B2623" s="32"/>
    </row>
    <row r="2624" spans="2:2">
      <c r="B2624" s="32"/>
    </row>
    <row r="2625" spans="2:2">
      <c r="B2625" s="32"/>
    </row>
    <row r="2626" spans="2:2">
      <c r="B2626" s="32"/>
    </row>
    <row r="2627" spans="2:2">
      <c r="B2627" s="32"/>
    </row>
    <row r="2628" spans="2:2">
      <c r="B2628" s="32"/>
    </row>
    <row r="2629" spans="2:2">
      <c r="B2629" s="32"/>
    </row>
    <row r="2630" spans="2:2">
      <c r="B2630" s="32"/>
    </row>
    <row r="2631" spans="2:2">
      <c r="B2631" s="32"/>
    </row>
    <row r="2632" spans="2:2">
      <c r="B2632" s="32"/>
    </row>
    <row r="2633" spans="2:2">
      <c r="B2633" s="32"/>
    </row>
    <row r="2634" spans="2:2">
      <c r="B2634" s="32"/>
    </row>
    <row r="2635" spans="2:2">
      <c r="B2635" s="32"/>
    </row>
    <row r="2636" spans="2:2">
      <c r="B2636" s="32"/>
    </row>
    <row r="2637" spans="2:2">
      <c r="B2637" s="32"/>
    </row>
    <row r="2638" spans="2:2">
      <c r="B2638" s="32"/>
    </row>
    <row r="2639" spans="2:2">
      <c r="B2639" s="32"/>
    </row>
    <row r="2640" spans="2:2">
      <c r="B2640" s="32"/>
    </row>
    <row r="2641" spans="2:2">
      <c r="B2641" s="32"/>
    </row>
    <row r="2642" spans="2:2">
      <c r="B2642" s="32"/>
    </row>
    <row r="2643" spans="2:2">
      <c r="B2643" s="32"/>
    </row>
    <row r="2644" spans="2:2">
      <c r="B2644" s="32"/>
    </row>
    <row r="2645" spans="2:2">
      <c r="B2645" s="32"/>
    </row>
    <row r="2646" spans="2:2">
      <c r="B2646" s="32"/>
    </row>
    <row r="2647" spans="2:2">
      <c r="B2647" s="32"/>
    </row>
    <row r="2648" spans="2:2">
      <c r="B2648" s="32"/>
    </row>
    <row r="2649" spans="2:2">
      <c r="B2649" s="32"/>
    </row>
    <row r="2650" spans="2:2">
      <c r="B2650" s="32"/>
    </row>
    <row r="2651" spans="2:2">
      <c r="B2651" s="32"/>
    </row>
    <row r="2652" spans="2:2">
      <c r="B2652" s="32"/>
    </row>
    <row r="2653" spans="2:2">
      <c r="B2653" s="32"/>
    </row>
    <row r="2654" spans="2:2">
      <c r="B2654" s="32"/>
    </row>
    <row r="2655" spans="2:2">
      <c r="B2655" s="32"/>
    </row>
    <row r="2656" spans="2:2">
      <c r="B2656" s="32"/>
    </row>
    <row r="2657" spans="2:2">
      <c r="B2657" s="32"/>
    </row>
    <row r="2658" spans="2:2">
      <c r="B2658" s="32"/>
    </row>
    <row r="2659" spans="2:2">
      <c r="B2659" s="32"/>
    </row>
    <row r="2660" spans="2:2">
      <c r="B2660" s="32"/>
    </row>
    <row r="2661" spans="2:2">
      <c r="B2661" s="32"/>
    </row>
    <row r="2662" spans="2:2">
      <c r="B2662" s="32"/>
    </row>
    <row r="2663" spans="2:2">
      <c r="B2663" s="32"/>
    </row>
    <row r="2664" spans="2:2">
      <c r="B2664" s="32"/>
    </row>
    <row r="2665" spans="2:2">
      <c r="B2665" s="32"/>
    </row>
    <row r="2666" spans="2:2">
      <c r="B2666" s="32"/>
    </row>
    <row r="2667" spans="2:2">
      <c r="B2667" s="32"/>
    </row>
    <row r="2668" spans="2:2">
      <c r="B2668" s="32"/>
    </row>
    <row r="2669" spans="2:2">
      <c r="B2669" s="32"/>
    </row>
    <row r="2670" spans="2:2">
      <c r="B2670" s="32"/>
    </row>
    <row r="2671" spans="2:2">
      <c r="B2671" s="32"/>
    </row>
    <row r="2672" spans="2:2">
      <c r="B2672" s="32"/>
    </row>
    <row r="2673" spans="2:2">
      <c r="B2673" s="32"/>
    </row>
    <row r="2674" spans="2:2">
      <c r="B2674" s="32"/>
    </row>
    <row r="2675" spans="2:2">
      <c r="B2675" s="32"/>
    </row>
    <row r="2676" spans="2:2">
      <c r="B2676" s="32"/>
    </row>
    <row r="2677" spans="2:2">
      <c r="B2677" s="32"/>
    </row>
    <row r="2678" spans="2:2">
      <c r="B2678" s="32"/>
    </row>
    <row r="2679" spans="2:2">
      <c r="B2679" s="32"/>
    </row>
    <row r="2680" spans="2:2">
      <c r="B2680" s="32"/>
    </row>
    <row r="2681" spans="2:2">
      <c r="B2681" s="32"/>
    </row>
    <row r="2682" spans="2:2">
      <c r="B2682" s="32"/>
    </row>
    <row r="2683" spans="2:2">
      <c r="B2683" s="32"/>
    </row>
    <row r="2684" spans="2:2">
      <c r="B2684" s="32"/>
    </row>
    <row r="2685" spans="2:2">
      <c r="B2685" s="32"/>
    </row>
    <row r="2686" spans="2:2">
      <c r="B2686" s="32"/>
    </row>
    <row r="2687" spans="2:2">
      <c r="B2687" s="32"/>
    </row>
    <row r="2688" spans="2:2">
      <c r="B2688" s="32"/>
    </row>
    <row r="2689" spans="2:2">
      <c r="B2689" s="32"/>
    </row>
    <row r="2690" spans="2:2">
      <c r="B2690" s="32"/>
    </row>
    <row r="2691" spans="2:2">
      <c r="B2691" s="32"/>
    </row>
    <row r="2692" spans="2:2">
      <c r="B2692" s="32"/>
    </row>
    <row r="2693" spans="2:2">
      <c r="B2693" s="32"/>
    </row>
    <row r="2694" spans="2:2">
      <c r="B2694" s="32"/>
    </row>
    <row r="2695" spans="2:2">
      <c r="B2695" s="32"/>
    </row>
    <row r="2696" spans="2:2">
      <c r="B2696" s="32"/>
    </row>
    <row r="2697" spans="2:2">
      <c r="B2697" s="32"/>
    </row>
    <row r="2698" spans="2:2">
      <c r="B2698" s="32"/>
    </row>
    <row r="2699" spans="2:2">
      <c r="B2699" s="32"/>
    </row>
    <row r="2700" spans="2:2">
      <c r="B2700" s="32"/>
    </row>
    <row r="2701" spans="2:2">
      <c r="B2701" s="32"/>
    </row>
    <row r="2702" spans="2:2">
      <c r="B2702" s="32"/>
    </row>
    <row r="2703" spans="2:2">
      <c r="B2703" s="32"/>
    </row>
    <row r="2704" spans="2:2">
      <c r="B2704" s="32"/>
    </row>
    <row r="2705" spans="2:2">
      <c r="B2705" s="32"/>
    </row>
    <row r="2706" spans="2:2">
      <c r="B2706" s="32"/>
    </row>
    <row r="2707" spans="2:2">
      <c r="B2707" s="32"/>
    </row>
    <row r="2708" spans="2:2">
      <c r="B2708" s="32"/>
    </row>
    <row r="2709" spans="2:2">
      <c r="B2709" s="32"/>
    </row>
    <row r="2710" spans="2:2">
      <c r="B2710" s="32"/>
    </row>
    <row r="2711" spans="2:2">
      <c r="B2711" s="32"/>
    </row>
    <row r="2712" spans="2:2">
      <c r="B2712" s="32"/>
    </row>
    <row r="2713" spans="2:2">
      <c r="B2713" s="32"/>
    </row>
    <row r="2714" spans="2:2">
      <c r="B2714" s="32"/>
    </row>
    <row r="2715" spans="2:2">
      <c r="B2715" s="32"/>
    </row>
    <row r="2716" spans="2:2">
      <c r="B2716" s="32"/>
    </row>
    <row r="2717" spans="2:2">
      <c r="B2717" s="32"/>
    </row>
    <row r="2718" spans="2:2">
      <c r="B2718" s="32"/>
    </row>
    <row r="2719" spans="2:2">
      <c r="B2719" s="32"/>
    </row>
    <row r="2720" spans="2:2">
      <c r="B2720" s="32"/>
    </row>
    <row r="2721" spans="2:2">
      <c r="B2721" s="32"/>
    </row>
    <row r="2722" spans="2:2">
      <c r="B2722" s="32"/>
    </row>
    <row r="2723" spans="2:2">
      <c r="B2723" s="32"/>
    </row>
    <row r="2724" spans="2:2">
      <c r="B2724" s="32"/>
    </row>
    <row r="2725" spans="2:2">
      <c r="B2725" s="32"/>
    </row>
    <row r="2726" spans="2:2">
      <c r="B2726" s="32"/>
    </row>
    <row r="2727" spans="2:2">
      <c r="B2727" s="32"/>
    </row>
    <row r="2728" spans="2:2">
      <c r="B2728" s="32"/>
    </row>
    <row r="2729" spans="2:2">
      <c r="B2729" s="32"/>
    </row>
    <row r="2730" spans="2:2">
      <c r="B2730" s="32"/>
    </row>
    <row r="2731" spans="2:2">
      <c r="B2731" s="32"/>
    </row>
    <row r="2732" spans="2:2">
      <c r="B2732" s="32"/>
    </row>
    <row r="2733" spans="2:2">
      <c r="B2733" s="32"/>
    </row>
    <row r="2734" spans="2:2">
      <c r="B2734" s="32"/>
    </row>
    <row r="2735" spans="2:2">
      <c r="B2735" s="32"/>
    </row>
    <row r="2736" spans="2:2">
      <c r="B2736" s="32"/>
    </row>
    <row r="2737" spans="2:2">
      <c r="B2737" s="32"/>
    </row>
    <row r="2738" spans="2:2">
      <c r="B2738" s="32"/>
    </row>
    <row r="2739" spans="2:2">
      <c r="B2739" s="32"/>
    </row>
    <row r="2740" spans="2:2">
      <c r="B2740" s="32"/>
    </row>
    <row r="2741" spans="2:2">
      <c r="B2741" s="32"/>
    </row>
    <row r="2742" spans="2:2">
      <c r="B2742" s="32"/>
    </row>
    <row r="2743" spans="2:2">
      <c r="B2743" s="32"/>
    </row>
    <row r="2744" spans="2:2">
      <c r="B2744" s="32"/>
    </row>
    <row r="2745" spans="2:2">
      <c r="B2745" s="32"/>
    </row>
    <row r="2746" spans="2:2">
      <c r="B2746" s="32"/>
    </row>
    <row r="2747" spans="2:2">
      <c r="B2747" s="32"/>
    </row>
    <row r="2748" spans="2:2">
      <c r="B2748" s="32"/>
    </row>
    <row r="2749" spans="2:2">
      <c r="B2749" s="32"/>
    </row>
    <row r="2750" spans="2:2">
      <c r="B2750" s="32"/>
    </row>
    <row r="2751" spans="2:2">
      <c r="B2751" s="32"/>
    </row>
    <row r="2752" spans="2:2">
      <c r="B2752" s="32"/>
    </row>
    <row r="2753" spans="2:2">
      <c r="B2753" s="32"/>
    </row>
    <row r="2754" spans="2:2">
      <c r="B2754" s="32"/>
    </row>
    <row r="2755" spans="2:2">
      <c r="B2755" s="32"/>
    </row>
    <row r="2756" spans="2:2">
      <c r="B2756" s="32"/>
    </row>
    <row r="2757" spans="2:2">
      <c r="B2757" s="32"/>
    </row>
    <row r="2758" spans="2:2">
      <c r="B2758" s="32"/>
    </row>
    <row r="2759" spans="2:2">
      <c r="B2759" s="32"/>
    </row>
    <row r="2760" spans="2:2">
      <c r="B2760" s="32"/>
    </row>
    <row r="2761" spans="2:2">
      <c r="B2761" s="32"/>
    </row>
    <row r="2762" spans="2:2">
      <c r="B2762" s="32"/>
    </row>
    <row r="2763" spans="2:2">
      <c r="B2763" s="32"/>
    </row>
    <row r="2764" spans="2:2">
      <c r="B2764" s="32"/>
    </row>
    <row r="2765" spans="2:2">
      <c r="B2765" s="32"/>
    </row>
    <row r="2766" spans="2:2">
      <c r="B2766" s="32"/>
    </row>
    <row r="2767" spans="2:2">
      <c r="B2767" s="32"/>
    </row>
    <row r="2768" spans="2:2">
      <c r="B2768" s="32"/>
    </row>
    <row r="2769" spans="2:2">
      <c r="B2769" s="32"/>
    </row>
    <row r="2770" spans="2:2">
      <c r="B2770" s="32"/>
    </row>
    <row r="2771" spans="2:2">
      <c r="B2771" s="32"/>
    </row>
    <row r="2772" spans="2:2">
      <c r="B2772" s="32"/>
    </row>
    <row r="2773" spans="2:2">
      <c r="B2773" s="32"/>
    </row>
    <row r="2774" spans="2:2">
      <c r="B2774" s="32"/>
    </row>
    <row r="2775" spans="2:2">
      <c r="B2775" s="32"/>
    </row>
    <row r="2776" spans="2:2">
      <c r="B2776" s="32"/>
    </row>
    <row r="2777" spans="2:2">
      <c r="B2777" s="32"/>
    </row>
    <row r="2778" spans="2:2">
      <c r="B2778" s="32"/>
    </row>
    <row r="2779" spans="2:2">
      <c r="B2779" s="32"/>
    </row>
    <row r="2780" spans="2:2">
      <c r="B2780" s="32"/>
    </row>
    <row r="2781" spans="2:2">
      <c r="B2781" s="32"/>
    </row>
    <row r="2782" spans="2:2">
      <c r="B2782" s="32"/>
    </row>
    <row r="2783" spans="2:2">
      <c r="B2783" s="32"/>
    </row>
    <row r="2784" spans="2:2">
      <c r="B2784" s="32"/>
    </row>
    <row r="2785" spans="2:2">
      <c r="B2785" s="32"/>
    </row>
    <row r="2786" spans="2:2">
      <c r="B2786" s="32"/>
    </row>
    <row r="2787" spans="2:2">
      <c r="B2787" s="32"/>
    </row>
    <row r="2788" spans="2:2">
      <c r="B2788" s="32"/>
    </row>
    <row r="2789" spans="2:2">
      <c r="B2789" s="32"/>
    </row>
    <row r="2790" spans="2:2">
      <c r="B2790" s="32"/>
    </row>
    <row r="2791" spans="2:2">
      <c r="B2791" s="32"/>
    </row>
    <row r="2792" spans="2:2">
      <c r="B2792" s="32"/>
    </row>
    <row r="2793" spans="2:2">
      <c r="B2793" s="32"/>
    </row>
    <row r="2794" spans="2:2">
      <c r="B2794" s="32"/>
    </row>
    <row r="2795" spans="2:2">
      <c r="B2795" s="32"/>
    </row>
    <row r="2796" spans="2:2">
      <c r="B2796" s="32"/>
    </row>
    <row r="2797" spans="2:2">
      <c r="B2797" s="32"/>
    </row>
    <row r="2798" spans="2:2">
      <c r="B2798" s="32"/>
    </row>
    <row r="2799" spans="2:2">
      <c r="B2799" s="32"/>
    </row>
    <row r="2800" spans="2:2">
      <c r="B2800" s="32"/>
    </row>
    <row r="2801" spans="2:2">
      <c r="B2801" s="32"/>
    </row>
    <row r="2802" spans="2:2">
      <c r="B2802" s="32"/>
    </row>
    <row r="2803" spans="2:2">
      <c r="B2803" s="32"/>
    </row>
    <row r="2804" spans="2:2">
      <c r="B2804" s="32"/>
    </row>
    <row r="2805" spans="2:2">
      <c r="B2805" s="32"/>
    </row>
    <row r="2806" spans="2:2">
      <c r="B2806" s="32"/>
    </row>
    <row r="2807" spans="2:2">
      <c r="B2807" s="32"/>
    </row>
    <row r="2808" spans="2:2">
      <c r="B2808" s="32"/>
    </row>
    <row r="2809" spans="2:2">
      <c r="B2809" s="32"/>
    </row>
    <row r="2810" spans="2:2">
      <c r="B2810" s="32"/>
    </row>
    <row r="2811" spans="2:2">
      <c r="B2811" s="32"/>
    </row>
    <row r="2812" spans="2:2">
      <c r="B2812" s="32"/>
    </row>
    <row r="2813" spans="2:2">
      <c r="B2813" s="32"/>
    </row>
    <row r="2814" spans="2:2">
      <c r="B2814" s="32"/>
    </row>
    <row r="2815" spans="2:2">
      <c r="B2815" s="32"/>
    </row>
    <row r="2816" spans="2:2">
      <c r="B2816" s="32"/>
    </row>
    <row r="2817" spans="2:2">
      <c r="B2817" s="32"/>
    </row>
    <row r="2818" spans="2:2">
      <c r="B2818" s="32"/>
    </row>
    <row r="2819" spans="2:2">
      <c r="B2819" s="32"/>
    </row>
    <row r="2820" spans="2:2">
      <c r="B2820" s="32"/>
    </row>
    <row r="2821" spans="2:2">
      <c r="B2821" s="32"/>
    </row>
    <row r="2822" spans="2:2">
      <c r="B2822" s="32"/>
    </row>
    <row r="2823" spans="2:2">
      <c r="B2823" s="32"/>
    </row>
    <row r="2824" spans="2:2">
      <c r="B2824" s="32"/>
    </row>
    <row r="2825" spans="2:2">
      <c r="B2825" s="32"/>
    </row>
    <row r="2826" spans="2:2">
      <c r="B2826" s="32"/>
    </row>
    <row r="2827" spans="2:2">
      <c r="B2827" s="32"/>
    </row>
    <row r="2828" spans="2:2">
      <c r="B2828" s="32"/>
    </row>
    <row r="2829" spans="2:2">
      <c r="B2829" s="32"/>
    </row>
    <row r="2830" spans="2:2">
      <c r="B2830" s="32"/>
    </row>
    <row r="2831" spans="2:2">
      <c r="B2831" s="32"/>
    </row>
    <row r="2832" spans="2:2">
      <c r="B2832" s="32"/>
    </row>
    <row r="2833" spans="2:2">
      <c r="B2833" s="32"/>
    </row>
    <row r="2834" spans="2:2">
      <c r="B2834" s="32"/>
    </row>
    <row r="2835" spans="2:2">
      <c r="B2835" s="32"/>
    </row>
    <row r="2836" spans="2:2">
      <c r="B2836" s="32"/>
    </row>
    <row r="2837" spans="2:2">
      <c r="B2837" s="32"/>
    </row>
    <row r="2838" spans="2:2">
      <c r="B2838" s="32"/>
    </row>
    <row r="2839" spans="2:2">
      <c r="B2839" s="32"/>
    </row>
    <row r="2840" spans="2:2">
      <c r="B2840" s="32"/>
    </row>
    <row r="2841" spans="2:2">
      <c r="B2841" s="32"/>
    </row>
    <row r="2842" spans="2:2">
      <c r="B2842" s="32"/>
    </row>
    <row r="2843" spans="2:2">
      <c r="B2843" s="32"/>
    </row>
    <row r="2844" spans="2:2">
      <c r="B2844" s="32"/>
    </row>
    <row r="2845" spans="2:2">
      <c r="B2845" s="32"/>
    </row>
    <row r="2846" spans="2:2">
      <c r="B2846" s="32"/>
    </row>
    <row r="2847" spans="2:2">
      <c r="B2847" s="32"/>
    </row>
    <row r="2848" spans="2:2">
      <c r="B2848" s="32"/>
    </row>
    <row r="2849" spans="2:2">
      <c r="B2849" s="32"/>
    </row>
    <row r="2850" spans="2:2">
      <c r="B2850" s="32"/>
    </row>
    <row r="2851" spans="2:2">
      <c r="B2851" s="32"/>
    </row>
    <row r="2852" spans="2:2">
      <c r="B2852" s="32"/>
    </row>
    <row r="2853" spans="2:2">
      <c r="B2853" s="32"/>
    </row>
    <row r="2854" spans="2:2">
      <c r="B2854" s="32"/>
    </row>
    <row r="2855" spans="2:2">
      <c r="B2855" s="32"/>
    </row>
    <row r="2856" spans="2:2">
      <c r="B2856" s="32"/>
    </row>
    <row r="2857" spans="2:2">
      <c r="B2857" s="32"/>
    </row>
    <row r="2858" spans="2:2">
      <c r="B2858" s="32"/>
    </row>
    <row r="2859" spans="2:2">
      <c r="B2859" s="32"/>
    </row>
    <row r="2860" spans="2:2">
      <c r="B2860" s="32"/>
    </row>
    <row r="2861" spans="2:2">
      <c r="B2861" s="32"/>
    </row>
    <row r="2862" spans="2:2">
      <c r="B2862" s="32"/>
    </row>
    <row r="2863" spans="2:2">
      <c r="B2863" s="32"/>
    </row>
    <row r="2864" spans="2:2">
      <c r="B2864" s="32"/>
    </row>
    <row r="2865" spans="2:2">
      <c r="B2865" s="32"/>
    </row>
    <row r="2866" spans="2:2">
      <c r="B2866" s="32"/>
    </row>
    <row r="2867" spans="2:2">
      <c r="B2867" s="32"/>
    </row>
    <row r="2868" spans="2:2">
      <c r="B2868" s="32"/>
    </row>
    <row r="2869" spans="2:2">
      <c r="B2869" s="32"/>
    </row>
    <row r="2870" spans="2:2">
      <c r="B2870" s="32"/>
    </row>
    <row r="2871" spans="2:2">
      <c r="B2871" s="32"/>
    </row>
    <row r="2872" spans="2:2">
      <c r="B2872" s="32"/>
    </row>
    <row r="2873" spans="2:2">
      <c r="B2873" s="32"/>
    </row>
    <row r="2874" spans="2:2">
      <c r="B2874" s="32"/>
    </row>
    <row r="2875" spans="2:2">
      <c r="B2875" s="32"/>
    </row>
    <row r="2876" spans="2:2">
      <c r="B2876" s="32"/>
    </row>
    <row r="2877" spans="2:2">
      <c r="B2877" s="32"/>
    </row>
    <row r="2878" spans="2:2">
      <c r="B2878" s="32"/>
    </row>
    <row r="2879" spans="2:2">
      <c r="B2879" s="32"/>
    </row>
    <row r="2880" spans="2:2">
      <c r="B2880" s="32"/>
    </row>
    <row r="2881" spans="2:2">
      <c r="B2881" s="32"/>
    </row>
    <row r="2882" spans="2:2">
      <c r="B2882" s="32"/>
    </row>
    <row r="2883" spans="2:2">
      <c r="B2883" s="32"/>
    </row>
    <row r="2884" spans="2:2">
      <c r="B2884" s="32"/>
    </row>
    <row r="2885" spans="2:2">
      <c r="B2885" s="32"/>
    </row>
    <row r="2886" spans="2:2">
      <c r="B2886" s="32"/>
    </row>
    <row r="2887" spans="2:2">
      <c r="B2887" s="32"/>
    </row>
    <row r="2888" spans="2:2">
      <c r="B2888" s="32"/>
    </row>
    <row r="2889" spans="2:2">
      <c r="B2889" s="32"/>
    </row>
    <row r="2890" spans="2:2">
      <c r="B2890" s="32"/>
    </row>
    <row r="2891" spans="2:2">
      <c r="B2891" s="32"/>
    </row>
    <row r="2892" spans="2:2">
      <c r="B2892" s="32"/>
    </row>
    <row r="2893" spans="2:2">
      <c r="B2893" s="32"/>
    </row>
    <row r="2894" spans="2:2">
      <c r="B2894" s="32"/>
    </row>
    <row r="2895" spans="2:2">
      <c r="B2895" s="32"/>
    </row>
    <row r="2896" spans="2:2">
      <c r="B2896" s="32"/>
    </row>
    <row r="2897" spans="2:2">
      <c r="B2897" s="32"/>
    </row>
    <row r="2898" spans="2:2">
      <c r="B2898" s="32"/>
    </row>
    <row r="2899" spans="2:2">
      <c r="B2899" s="32"/>
    </row>
    <row r="2900" spans="2:2">
      <c r="B2900" s="32"/>
    </row>
    <row r="2901" spans="2:2">
      <c r="B2901" s="32"/>
    </row>
    <row r="2902" spans="2:2">
      <c r="B2902" s="32"/>
    </row>
    <row r="2903" spans="2:2">
      <c r="B2903" s="32"/>
    </row>
    <row r="2904" spans="2:2">
      <c r="B2904" s="32"/>
    </row>
    <row r="2905" spans="2:2">
      <c r="B2905" s="32"/>
    </row>
    <row r="2906" spans="2:2">
      <c r="B2906" s="32"/>
    </row>
    <row r="2907" spans="2:2">
      <c r="B2907" s="32"/>
    </row>
    <row r="2908" spans="2:2">
      <c r="B2908" s="32"/>
    </row>
    <row r="2909" spans="2:2">
      <c r="B2909" s="32"/>
    </row>
    <row r="2910" spans="2:2">
      <c r="B2910" s="32"/>
    </row>
    <row r="2911" spans="2:2">
      <c r="B2911" s="32"/>
    </row>
    <row r="2912" spans="2:2">
      <c r="B2912" s="32"/>
    </row>
    <row r="2913" spans="2:2">
      <c r="B2913" s="32"/>
    </row>
    <row r="2914" spans="2:2">
      <c r="B2914" s="32"/>
    </row>
    <row r="2915" spans="2:2">
      <c r="B2915" s="32"/>
    </row>
    <row r="2916" spans="2:2">
      <c r="B2916" s="32"/>
    </row>
    <row r="2917" spans="2:2">
      <c r="B2917" s="32"/>
    </row>
    <row r="2918" spans="2:2">
      <c r="B2918" s="32"/>
    </row>
    <row r="2919" spans="2:2">
      <c r="B2919" s="32"/>
    </row>
    <row r="2920" spans="2:2">
      <c r="B2920" s="32"/>
    </row>
    <row r="2921" spans="2:2">
      <c r="B2921" s="32"/>
    </row>
    <row r="2922" spans="2:2">
      <c r="B2922" s="32"/>
    </row>
    <row r="2923" spans="2:2">
      <c r="B2923" s="32"/>
    </row>
    <row r="2924" spans="2:2">
      <c r="B2924" s="32"/>
    </row>
    <row r="2925" spans="2:2">
      <c r="B2925" s="32"/>
    </row>
    <row r="2926" spans="2:2">
      <c r="B2926" s="32"/>
    </row>
    <row r="2927" spans="2:2">
      <c r="B2927" s="32"/>
    </row>
    <row r="2928" spans="2:2">
      <c r="B2928" s="32"/>
    </row>
    <row r="2929" spans="2:2">
      <c r="B2929" s="32"/>
    </row>
    <row r="2930" spans="2:2">
      <c r="B2930" s="32"/>
    </row>
    <row r="2931" spans="2:2">
      <c r="B2931" s="32"/>
    </row>
    <row r="2932" spans="2:2">
      <c r="B2932" s="32"/>
    </row>
    <row r="2933" spans="2:2">
      <c r="B2933" s="32"/>
    </row>
    <row r="2934" spans="2:2">
      <c r="B2934" s="32"/>
    </row>
    <row r="2935" spans="2:2">
      <c r="B2935" s="32"/>
    </row>
    <row r="2936" spans="2:2">
      <c r="B2936" s="32"/>
    </row>
    <row r="2937" spans="2:2">
      <c r="B2937" s="32"/>
    </row>
    <row r="2938" spans="2:2">
      <c r="B2938" s="32"/>
    </row>
    <row r="2939" spans="2:2">
      <c r="B2939" s="32"/>
    </row>
    <row r="2940" spans="2:2">
      <c r="B2940" s="32"/>
    </row>
    <row r="2941" spans="2:2">
      <c r="B2941" s="32"/>
    </row>
    <row r="2942" spans="2:2">
      <c r="B2942" s="32"/>
    </row>
    <row r="2943" spans="2:2">
      <c r="B2943" s="32"/>
    </row>
    <row r="2944" spans="2:2">
      <c r="B2944" s="32"/>
    </row>
    <row r="2945" spans="2:2">
      <c r="B2945" s="32"/>
    </row>
    <row r="2946" spans="2:2">
      <c r="B2946" s="32"/>
    </row>
    <row r="2947" spans="2:2">
      <c r="B2947" s="32"/>
    </row>
    <row r="2948" spans="2:2">
      <c r="B2948" s="32"/>
    </row>
    <row r="2949" spans="2:2">
      <c r="B2949" s="32"/>
    </row>
    <row r="2950" spans="2:2">
      <c r="B2950" s="32"/>
    </row>
    <row r="2951" spans="2:2">
      <c r="B2951" s="32"/>
    </row>
    <row r="2952" spans="2:2">
      <c r="B2952" s="32"/>
    </row>
    <row r="2953" spans="2:2">
      <c r="B2953" s="32"/>
    </row>
    <row r="2954" spans="2:2">
      <c r="B2954" s="32"/>
    </row>
    <row r="2955" spans="2:2">
      <c r="B2955" s="32"/>
    </row>
    <row r="2956" spans="2:2">
      <c r="B2956" s="32"/>
    </row>
    <row r="2957" spans="2:2">
      <c r="B2957" s="32"/>
    </row>
    <row r="2958" spans="2:2">
      <c r="B2958" s="32"/>
    </row>
    <row r="2959" spans="2:2">
      <c r="B2959" s="32"/>
    </row>
    <row r="2960" spans="2:2">
      <c r="B2960" s="32"/>
    </row>
    <row r="2961" spans="2:2">
      <c r="B2961" s="32"/>
    </row>
    <row r="2962" spans="2:2">
      <c r="B2962" s="32"/>
    </row>
    <row r="2963" spans="2:2">
      <c r="B2963" s="32"/>
    </row>
    <row r="2964" spans="2:2">
      <c r="B2964" s="32"/>
    </row>
    <row r="2965" spans="2:2">
      <c r="B2965" s="32"/>
    </row>
    <row r="2966" spans="2:2">
      <c r="B2966" s="32"/>
    </row>
    <row r="2967" spans="2:2">
      <c r="B2967" s="32"/>
    </row>
    <row r="2968" spans="2:2">
      <c r="B2968" s="32"/>
    </row>
    <row r="2969" spans="2:2">
      <c r="B2969" s="32"/>
    </row>
    <row r="2970" spans="2:2">
      <c r="B2970" s="32"/>
    </row>
    <row r="2971" spans="2:2">
      <c r="B2971" s="32"/>
    </row>
    <row r="2972" spans="2:2">
      <c r="B2972" s="32"/>
    </row>
    <row r="2973" spans="2:2">
      <c r="B2973" s="32"/>
    </row>
    <row r="2974" spans="2:2">
      <c r="B2974" s="32"/>
    </row>
    <row r="2975" spans="2:2">
      <c r="B2975" s="32"/>
    </row>
    <row r="2976" spans="2:2">
      <c r="B2976" s="32"/>
    </row>
    <row r="2977" spans="2:2">
      <c r="B2977" s="32"/>
    </row>
    <row r="2978" spans="2:2">
      <c r="B2978" s="32"/>
    </row>
    <row r="2979" spans="2:2">
      <c r="B2979" s="32"/>
    </row>
    <row r="2980" spans="2:2">
      <c r="B2980" s="32"/>
    </row>
    <row r="2981" spans="2:2">
      <c r="B2981" s="32"/>
    </row>
    <row r="2982" spans="2:2">
      <c r="B2982" s="32"/>
    </row>
    <row r="2983" spans="2:2">
      <c r="B2983" s="32"/>
    </row>
    <row r="2984" spans="2:2">
      <c r="B2984" s="32"/>
    </row>
    <row r="2985" spans="2:2">
      <c r="B2985" s="32"/>
    </row>
    <row r="2986" spans="2:2">
      <c r="B2986" s="32"/>
    </row>
    <row r="2987" spans="2:2">
      <c r="B2987" s="32"/>
    </row>
    <row r="2988" spans="2:2">
      <c r="B2988" s="32"/>
    </row>
    <row r="2989" spans="2:2">
      <c r="B2989" s="32"/>
    </row>
    <row r="2990" spans="2:2">
      <c r="B2990" s="32"/>
    </row>
    <row r="2991" spans="2:2">
      <c r="B2991" s="32"/>
    </row>
    <row r="2992" spans="2:2">
      <c r="B2992" s="32"/>
    </row>
    <row r="2993" spans="2:2">
      <c r="B2993" s="32"/>
    </row>
    <row r="2994" spans="2:2">
      <c r="B2994" s="32"/>
    </row>
    <row r="2995" spans="2:2">
      <c r="B2995" s="32"/>
    </row>
    <row r="2996" spans="2:2">
      <c r="B2996" s="32"/>
    </row>
    <row r="2997" spans="2:2">
      <c r="B2997" s="32"/>
    </row>
    <row r="2998" spans="2:2">
      <c r="B2998" s="32"/>
    </row>
    <row r="2999" spans="2:2">
      <c r="B2999" s="32"/>
    </row>
    <row r="3000" spans="2:2">
      <c r="B3000" s="32"/>
    </row>
    <row r="3001" spans="2:2">
      <c r="B3001" s="32"/>
    </row>
    <row r="3002" spans="2:2">
      <c r="B3002" s="32"/>
    </row>
    <row r="3003" spans="2:2">
      <c r="B3003" s="32"/>
    </row>
    <row r="3004" spans="2:2">
      <c r="B3004" s="32"/>
    </row>
    <row r="3005" spans="2:2">
      <c r="B3005" s="32"/>
    </row>
    <row r="3006" spans="2:2">
      <c r="B3006" s="32"/>
    </row>
    <row r="3007" spans="2:2">
      <c r="B3007" s="32"/>
    </row>
    <row r="3008" spans="2:2">
      <c r="B3008" s="32"/>
    </row>
    <row r="3009" spans="2:2">
      <c r="B3009" s="32"/>
    </row>
    <row r="3010" spans="2:2">
      <c r="B3010" s="32"/>
    </row>
    <row r="3011" spans="2:2">
      <c r="B3011" s="32"/>
    </row>
    <row r="3012" spans="2:2">
      <c r="B3012" s="32"/>
    </row>
    <row r="3013" spans="2:2">
      <c r="B3013" s="32"/>
    </row>
    <row r="3014" spans="2:2">
      <c r="B3014" s="32"/>
    </row>
    <row r="3015" spans="2:2">
      <c r="B3015" s="32"/>
    </row>
    <row r="3016" spans="2:2">
      <c r="B3016" s="32"/>
    </row>
    <row r="3017" spans="2:2">
      <c r="B3017" s="32"/>
    </row>
    <row r="3018" spans="2:2">
      <c r="B3018" s="32"/>
    </row>
    <row r="3019" spans="2:2">
      <c r="B3019" s="32"/>
    </row>
    <row r="3020" spans="2:2">
      <c r="B3020" s="32"/>
    </row>
    <row r="3021" spans="2:2">
      <c r="B3021" s="32"/>
    </row>
    <row r="3022" spans="2:2">
      <c r="B3022" s="32"/>
    </row>
    <row r="3023" spans="2:2">
      <c r="B3023" s="32"/>
    </row>
    <row r="3024" spans="2:2">
      <c r="B3024" s="32"/>
    </row>
    <row r="3025" spans="2:2">
      <c r="B3025" s="32"/>
    </row>
    <row r="3026" spans="2:2">
      <c r="B3026" s="32"/>
    </row>
    <row r="3027" spans="2:2">
      <c r="B3027" s="32"/>
    </row>
    <row r="3028" spans="2:2">
      <c r="B3028" s="32"/>
    </row>
    <row r="3029" spans="2:2">
      <c r="B3029" s="32"/>
    </row>
    <row r="3030" spans="2:2">
      <c r="B3030" s="32"/>
    </row>
    <row r="3031" spans="2:2">
      <c r="B3031" s="32"/>
    </row>
    <row r="3032" spans="2:2">
      <c r="B3032" s="32"/>
    </row>
    <row r="3033" spans="2:2">
      <c r="B3033" s="32"/>
    </row>
    <row r="3034" spans="2:2">
      <c r="B3034" s="32"/>
    </row>
    <row r="3035" spans="2:2">
      <c r="B3035" s="32"/>
    </row>
    <row r="3036" spans="2:2">
      <c r="B3036" s="32"/>
    </row>
    <row r="3037" spans="2:2">
      <c r="B3037" s="32"/>
    </row>
    <row r="3038" spans="2:2">
      <c r="B3038" s="32"/>
    </row>
    <row r="3039" spans="2:2">
      <c r="B3039" s="32"/>
    </row>
    <row r="3040" spans="2:2">
      <c r="B3040" s="32"/>
    </row>
    <row r="3041" spans="2:2">
      <c r="B3041" s="32"/>
    </row>
    <row r="3042" spans="2:2">
      <c r="B3042" s="32"/>
    </row>
    <row r="3043" spans="2:2">
      <c r="B3043" s="32"/>
    </row>
    <row r="3044" spans="2:2">
      <c r="B3044" s="32"/>
    </row>
    <row r="3045" spans="2:2">
      <c r="B3045" s="32"/>
    </row>
    <row r="3046" spans="2:2">
      <c r="B3046" s="32"/>
    </row>
    <row r="3047" spans="2:2">
      <c r="B3047" s="32"/>
    </row>
    <row r="3048" spans="2:2">
      <c r="B3048" s="32"/>
    </row>
    <row r="3049" spans="2:2">
      <c r="B3049" s="32"/>
    </row>
    <row r="3050" spans="2:2">
      <c r="B3050" s="32"/>
    </row>
    <row r="3051" spans="2:2">
      <c r="B3051" s="32"/>
    </row>
    <row r="3052" spans="2:2">
      <c r="B3052" s="32"/>
    </row>
    <row r="3053" spans="2:2">
      <c r="B3053" s="32"/>
    </row>
    <row r="3054" spans="2:2">
      <c r="B3054" s="32"/>
    </row>
    <row r="3055" spans="2:2">
      <c r="B3055" s="32"/>
    </row>
    <row r="3056" spans="2:2">
      <c r="B3056" s="32"/>
    </row>
    <row r="3057" spans="2:2">
      <c r="B3057" s="32"/>
    </row>
    <row r="3058" spans="2:2">
      <c r="B3058" s="32"/>
    </row>
    <row r="3059" spans="2:2">
      <c r="B3059" s="32"/>
    </row>
    <row r="3060" spans="2:2">
      <c r="B3060" s="32"/>
    </row>
    <row r="3061" spans="2:2">
      <c r="B3061" s="32"/>
    </row>
    <row r="3062" spans="2:2">
      <c r="B3062" s="32"/>
    </row>
    <row r="3063" spans="2:2">
      <c r="B3063" s="32"/>
    </row>
    <row r="3064" spans="2:2">
      <c r="B3064" s="32"/>
    </row>
    <row r="3065" spans="2:2">
      <c r="B3065" s="32"/>
    </row>
    <row r="3066" spans="2:2">
      <c r="B3066" s="32"/>
    </row>
    <row r="3067" spans="2:2">
      <c r="B3067" s="32"/>
    </row>
    <row r="3068" spans="2:2">
      <c r="B3068" s="32"/>
    </row>
    <row r="3069" spans="2:2">
      <c r="B3069" s="32"/>
    </row>
    <row r="3070" spans="2:2">
      <c r="B3070" s="32"/>
    </row>
    <row r="3071" spans="2:2">
      <c r="B3071" s="32"/>
    </row>
    <row r="3072" spans="2:2">
      <c r="B3072" s="32"/>
    </row>
    <row r="3073" spans="2:2">
      <c r="B3073" s="32"/>
    </row>
    <row r="3074" spans="2:2">
      <c r="B3074" s="32"/>
    </row>
    <row r="3075" spans="2:2">
      <c r="B3075" s="32"/>
    </row>
    <row r="3076" spans="2:2">
      <c r="B3076" s="32"/>
    </row>
    <row r="3077" spans="2:2">
      <c r="B3077" s="32"/>
    </row>
    <row r="3078" spans="2:2">
      <c r="B3078" s="32"/>
    </row>
    <row r="3079" spans="2:2">
      <c r="B3079" s="32"/>
    </row>
    <row r="3080" spans="2:2">
      <c r="B3080" s="32"/>
    </row>
    <row r="3081" spans="2:2">
      <c r="B3081" s="32"/>
    </row>
    <row r="3082" spans="2:2">
      <c r="B3082" s="32"/>
    </row>
    <row r="3083" spans="2:2">
      <c r="B3083" s="32"/>
    </row>
    <row r="3084" spans="2:2">
      <c r="B3084" s="32"/>
    </row>
    <row r="3085" spans="2:2">
      <c r="B3085" s="32"/>
    </row>
    <row r="3086" spans="2:2">
      <c r="B3086" s="32"/>
    </row>
    <row r="3087" spans="2:2">
      <c r="B3087" s="32"/>
    </row>
    <row r="3088" spans="2:2">
      <c r="B3088" s="32"/>
    </row>
    <row r="3089" spans="2:2">
      <c r="B3089" s="32"/>
    </row>
    <row r="3090" spans="2:2">
      <c r="B3090" s="32"/>
    </row>
    <row r="3091" spans="2:2">
      <c r="B3091" s="32"/>
    </row>
    <row r="3092" spans="2:2">
      <c r="B3092" s="32"/>
    </row>
    <row r="3093" spans="2:2">
      <c r="B3093" s="32"/>
    </row>
    <row r="3094" spans="2:2">
      <c r="B3094" s="32"/>
    </row>
    <row r="3095" spans="2:2">
      <c r="B3095" s="32"/>
    </row>
    <row r="3096" spans="2:2">
      <c r="B3096" s="32"/>
    </row>
    <row r="3097" spans="2:2">
      <c r="B3097" s="32"/>
    </row>
    <row r="3098" spans="2:2">
      <c r="B3098" s="32"/>
    </row>
    <row r="3099" spans="2:2">
      <c r="B3099" s="32"/>
    </row>
    <row r="3100" spans="2:2">
      <c r="B3100" s="32"/>
    </row>
    <row r="3101" spans="2:2">
      <c r="B3101" s="32"/>
    </row>
    <row r="3102" spans="2:2">
      <c r="B3102" s="32"/>
    </row>
    <row r="3103" spans="2:2">
      <c r="B3103" s="32"/>
    </row>
    <row r="3104" spans="2:2">
      <c r="B3104" s="32"/>
    </row>
    <row r="3105" spans="2:2">
      <c r="B3105" s="32"/>
    </row>
    <row r="3106" spans="2:2">
      <c r="B3106" s="32"/>
    </row>
    <row r="3107" spans="2:2">
      <c r="B3107" s="32"/>
    </row>
    <row r="3108" spans="2:2">
      <c r="B3108" s="32"/>
    </row>
    <row r="3109" spans="2:2">
      <c r="B3109" s="32"/>
    </row>
    <row r="3110" spans="2:2">
      <c r="B3110" s="32"/>
    </row>
    <row r="3111" spans="2:2">
      <c r="B3111" s="32"/>
    </row>
    <row r="3112" spans="2:2">
      <c r="B3112" s="32"/>
    </row>
    <row r="3113" spans="2:2">
      <c r="B3113" s="32"/>
    </row>
    <row r="3114" spans="2:2">
      <c r="B3114" s="32"/>
    </row>
    <row r="3115" spans="2:2">
      <c r="B3115" s="32"/>
    </row>
    <row r="3116" spans="2:2">
      <c r="B3116" s="32"/>
    </row>
    <row r="3117" spans="2:2">
      <c r="B3117" s="32"/>
    </row>
    <row r="3118" spans="2:2">
      <c r="B3118" s="32"/>
    </row>
    <row r="3119" spans="2:2">
      <c r="B3119" s="32"/>
    </row>
    <row r="3120" spans="2:2">
      <c r="B3120" s="32"/>
    </row>
    <row r="3121" spans="2:2">
      <c r="B3121" s="32"/>
    </row>
    <row r="3122" spans="2:2">
      <c r="B3122" s="32"/>
    </row>
    <row r="3123" spans="2:2">
      <c r="B3123" s="32"/>
    </row>
    <row r="3124" spans="2:2">
      <c r="B3124" s="32"/>
    </row>
    <row r="3125" spans="2:2">
      <c r="B3125" s="32"/>
    </row>
    <row r="3126" spans="2:2">
      <c r="B3126" s="32"/>
    </row>
    <row r="3127" spans="2:2">
      <c r="B3127" s="32"/>
    </row>
    <row r="3128" spans="2:2">
      <c r="B3128" s="32"/>
    </row>
    <row r="3129" spans="2:2">
      <c r="B3129" s="32"/>
    </row>
    <row r="3130" spans="2:2">
      <c r="B3130" s="32"/>
    </row>
    <row r="3131" spans="2:2">
      <c r="B3131" s="32"/>
    </row>
    <row r="3132" spans="2:2">
      <c r="B3132" s="32"/>
    </row>
    <row r="3133" spans="2:2">
      <c r="B3133" s="32"/>
    </row>
    <row r="3134" spans="2:2">
      <c r="B3134" s="32"/>
    </row>
    <row r="3135" spans="2:2">
      <c r="B3135" s="32"/>
    </row>
    <row r="3136" spans="2:2">
      <c r="B3136" s="32"/>
    </row>
    <row r="3137" spans="2:2">
      <c r="B3137" s="32"/>
    </row>
    <row r="3138" spans="2:2">
      <c r="B3138" s="32"/>
    </row>
    <row r="3139" spans="2:2">
      <c r="B3139" s="32"/>
    </row>
    <row r="3140" spans="2:2">
      <c r="B3140" s="32"/>
    </row>
    <row r="3141" spans="2:2">
      <c r="B3141" s="32"/>
    </row>
    <row r="3142" spans="2:2">
      <c r="B3142" s="32"/>
    </row>
    <row r="3143" spans="2:2">
      <c r="B3143" s="32"/>
    </row>
    <row r="3144" spans="2:2">
      <c r="B3144" s="32"/>
    </row>
    <row r="3145" spans="2:2">
      <c r="B3145" s="32"/>
    </row>
    <row r="3146" spans="2:2">
      <c r="B3146" s="32"/>
    </row>
    <row r="3147" spans="2:2">
      <c r="B3147" s="32"/>
    </row>
    <row r="3148" spans="2:2">
      <c r="B3148" s="32"/>
    </row>
    <row r="3149" spans="2:2">
      <c r="B3149" s="32"/>
    </row>
    <row r="3150" spans="2:2">
      <c r="B3150" s="32"/>
    </row>
    <row r="3151" spans="2:2">
      <c r="B3151" s="32"/>
    </row>
    <row r="3152" spans="2:2">
      <c r="B3152" s="32"/>
    </row>
    <row r="3153" spans="2:2">
      <c r="B3153" s="32"/>
    </row>
    <row r="3154" spans="2:2">
      <c r="B3154" s="32"/>
    </row>
    <row r="3155" spans="2:2">
      <c r="B3155" s="32"/>
    </row>
    <row r="3156" spans="2:2">
      <c r="B3156" s="32"/>
    </row>
    <row r="3157" spans="2:2">
      <c r="B3157" s="32"/>
    </row>
    <row r="3158" spans="2:2">
      <c r="B3158" s="32"/>
    </row>
    <row r="3159" spans="2:2">
      <c r="B3159" s="32"/>
    </row>
    <row r="3160" spans="2:2">
      <c r="B3160" s="32"/>
    </row>
    <row r="3161" spans="2:2">
      <c r="B3161" s="32"/>
    </row>
    <row r="3162" spans="2:2">
      <c r="B3162" s="32"/>
    </row>
    <row r="3163" spans="2:2">
      <c r="B3163" s="32"/>
    </row>
    <row r="3164" spans="2:2">
      <c r="B3164" s="32"/>
    </row>
    <row r="3165" spans="2:2">
      <c r="B3165" s="32"/>
    </row>
    <row r="3166" spans="2:2">
      <c r="B3166" s="32"/>
    </row>
    <row r="3167" spans="2:2">
      <c r="B3167" s="32"/>
    </row>
    <row r="3168" spans="2:2">
      <c r="B3168" s="32"/>
    </row>
    <row r="3169" spans="2:2">
      <c r="B3169" s="32"/>
    </row>
    <row r="3170" spans="2:2">
      <c r="B3170" s="32"/>
    </row>
    <row r="3171" spans="2:2">
      <c r="B3171" s="32"/>
    </row>
    <row r="3172" spans="2:2">
      <c r="B3172" s="32"/>
    </row>
    <row r="3173" spans="2:2">
      <c r="B3173" s="32"/>
    </row>
    <row r="3174" spans="2:2">
      <c r="B3174" s="32"/>
    </row>
    <row r="3175" spans="2:2">
      <c r="B3175" s="32"/>
    </row>
    <row r="3176" spans="2:2">
      <c r="B3176" s="32"/>
    </row>
    <row r="3177" spans="2:2">
      <c r="B3177" s="32"/>
    </row>
    <row r="3178" spans="2:2">
      <c r="B3178" s="32"/>
    </row>
    <row r="3179" spans="2:2">
      <c r="B3179" s="32"/>
    </row>
    <row r="3180" spans="2:2">
      <c r="B3180" s="32"/>
    </row>
    <row r="3181" spans="2:2">
      <c r="B3181" s="32"/>
    </row>
    <row r="3182" spans="2:2">
      <c r="B3182" s="32"/>
    </row>
    <row r="3183" spans="2:2">
      <c r="B3183" s="32"/>
    </row>
    <row r="3184" spans="2:2">
      <c r="B3184" s="32"/>
    </row>
    <row r="3185" spans="2:2">
      <c r="B3185" s="32"/>
    </row>
    <row r="3186" spans="2:2">
      <c r="B3186" s="32"/>
    </row>
    <row r="3187" spans="2:2">
      <c r="B3187" s="32"/>
    </row>
    <row r="3188" spans="2:2">
      <c r="B3188" s="32"/>
    </row>
    <row r="3189" spans="2:2">
      <c r="B3189" s="32"/>
    </row>
    <row r="3190" spans="2:2">
      <c r="B3190" s="32"/>
    </row>
    <row r="3191" spans="2:2">
      <c r="B3191" s="32"/>
    </row>
    <row r="3192" spans="2:2">
      <c r="B3192" s="32"/>
    </row>
    <row r="3193" spans="2:2">
      <c r="B3193" s="32"/>
    </row>
    <row r="3194" spans="2:2">
      <c r="B3194" s="32"/>
    </row>
    <row r="3195" spans="2:2">
      <c r="B3195" s="32"/>
    </row>
    <row r="3196" spans="2:2">
      <c r="B3196" s="32"/>
    </row>
    <row r="3197" spans="2:2">
      <c r="B3197" s="32"/>
    </row>
    <row r="3198" spans="2:2">
      <c r="B3198" s="32"/>
    </row>
    <row r="3199" spans="2:2">
      <c r="B3199" s="32"/>
    </row>
    <row r="3200" spans="2:2">
      <c r="B3200" s="32"/>
    </row>
    <row r="3201" spans="2:2">
      <c r="B3201" s="32"/>
    </row>
    <row r="3202" spans="2:2">
      <c r="B3202" s="32"/>
    </row>
    <row r="3203" spans="2:2">
      <c r="B3203" s="32"/>
    </row>
    <row r="3204" spans="2:2">
      <c r="B3204" s="32"/>
    </row>
    <row r="3205" spans="2:2">
      <c r="B3205" s="32"/>
    </row>
    <row r="3206" spans="2:2">
      <c r="B3206" s="32"/>
    </row>
    <row r="3207" spans="2:2">
      <c r="B3207" s="32"/>
    </row>
    <row r="3208" spans="2:2">
      <c r="B3208" s="32"/>
    </row>
    <row r="3209" spans="2:2">
      <c r="B3209" s="32"/>
    </row>
    <row r="3210" spans="2:2">
      <c r="B3210" s="32"/>
    </row>
    <row r="3211" spans="2:2">
      <c r="B3211" s="32"/>
    </row>
    <row r="3212" spans="2:2">
      <c r="B3212" s="32"/>
    </row>
    <row r="3213" spans="2:2">
      <c r="B3213" s="32"/>
    </row>
    <row r="3214" spans="2:2">
      <c r="B3214" s="32"/>
    </row>
    <row r="3215" spans="2:2">
      <c r="B3215" s="32"/>
    </row>
    <row r="3216" spans="2:2">
      <c r="B3216" s="32"/>
    </row>
    <row r="3217" spans="2:2">
      <c r="B3217" s="32"/>
    </row>
    <row r="3218" spans="2:2">
      <c r="B3218" s="32"/>
    </row>
    <row r="3219" spans="2:2">
      <c r="B3219" s="32"/>
    </row>
    <row r="3220" spans="2:2">
      <c r="B3220" s="32"/>
    </row>
    <row r="3221" spans="2:2">
      <c r="B3221" s="32"/>
    </row>
    <row r="3222" spans="2:2">
      <c r="B3222" s="32"/>
    </row>
    <row r="3223" spans="2:2">
      <c r="B3223" s="32"/>
    </row>
    <row r="3224" spans="2:2">
      <c r="B3224" s="32"/>
    </row>
    <row r="3225" spans="2:2">
      <c r="B3225" s="32"/>
    </row>
    <row r="3226" spans="2:2">
      <c r="B3226" s="32"/>
    </row>
    <row r="3227" spans="2:2">
      <c r="B3227" s="32"/>
    </row>
    <row r="3228" spans="2:2">
      <c r="B3228" s="32"/>
    </row>
    <row r="3229" spans="2:2">
      <c r="B3229" s="32"/>
    </row>
    <row r="3230" spans="2:2">
      <c r="B3230" s="32"/>
    </row>
    <row r="3231" spans="2:2">
      <c r="B3231" s="32"/>
    </row>
    <row r="3232" spans="2:2">
      <c r="B3232" s="32"/>
    </row>
    <row r="3233" spans="2:2">
      <c r="B3233" s="32"/>
    </row>
    <row r="3234" spans="2:2">
      <c r="B3234" s="32"/>
    </row>
    <row r="3235" spans="2:2">
      <c r="B3235" s="32"/>
    </row>
    <row r="3236" spans="2:2">
      <c r="B3236" s="32"/>
    </row>
    <row r="3237" spans="2:2">
      <c r="B3237" s="32"/>
    </row>
    <row r="3238" spans="2:2">
      <c r="B3238" s="32"/>
    </row>
    <row r="3239" spans="2:2">
      <c r="B3239" s="32"/>
    </row>
    <row r="3240" spans="2:2">
      <c r="B3240" s="32"/>
    </row>
    <row r="3241" spans="2:2">
      <c r="B3241" s="32"/>
    </row>
    <row r="3242" spans="2:2">
      <c r="B3242" s="32"/>
    </row>
    <row r="3243" spans="2:2">
      <c r="B3243" s="32"/>
    </row>
    <row r="3244" spans="2:2">
      <c r="B3244" s="32"/>
    </row>
    <row r="3245" spans="2:2">
      <c r="B3245" s="32"/>
    </row>
    <row r="3246" spans="2:2">
      <c r="B3246" s="32"/>
    </row>
    <row r="3247" spans="2:2">
      <c r="B3247" s="32"/>
    </row>
    <row r="3248" spans="2:2">
      <c r="B3248" s="32"/>
    </row>
    <row r="3249" spans="2:2">
      <c r="B3249" s="32"/>
    </row>
    <row r="3250" spans="2:2">
      <c r="B3250" s="32"/>
    </row>
    <row r="3251" spans="2:2">
      <c r="B3251" s="32"/>
    </row>
    <row r="3252" spans="2:2">
      <c r="B3252" s="32"/>
    </row>
    <row r="3253" spans="2:2">
      <c r="B3253" s="32"/>
    </row>
    <row r="3254" spans="2:2">
      <c r="B3254" s="32"/>
    </row>
    <row r="3255" spans="2:2">
      <c r="B3255" s="32"/>
    </row>
    <row r="3256" spans="2:2">
      <c r="B3256" s="32"/>
    </row>
    <row r="3257" spans="2:2">
      <c r="B3257" s="32"/>
    </row>
    <row r="3258" spans="2:2">
      <c r="B3258" s="32"/>
    </row>
    <row r="3259" spans="2:2">
      <c r="B3259" s="32"/>
    </row>
    <row r="3260" spans="2:2">
      <c r="B3260" s="32"/>
    </row>
    <row r="3261" spans="2:2">
      <c r="B3261" s="32"/>
    </row>
    <row r="3262" spans="2:2">
      <c r="B3262" s="32"/>
    </row>
    <row r="3263" spans="2:2">
      <c r="B3263" s="32"/>
    </row>
    <row r="3264" spans="2:2">
      <c r="B3264" s="32"/>
    </row>
    <row r="3265" spans="2:2">
      <c r="B3265" s="32"/>
    </row>
    <row r="3266" spans="2:2">
      <c r="B3266" s="32"/>
    </row>
    <row r="3267" spans="2:2">
      <c r="B3267" s="32"/>
    </row>
    <row r="3268" spans="2:2">
      <c r="B3268" s="32"/>
    </row>
    <row r="3269" spans="2:2">
      <c r="B3269" s="32"/>
    </row>
    <row r="3270" spans="2:2">
      <c r="B3270" s="32"/>
    </row>
    <row r="3271" spans="2:2">
      <c r="B3271" s="32"/>
    </row>
    <row r="3272" spans="2:2">
      <c r="B3272" s="32"/>
    </row>
    <row r="3273" spans="2:2">
      <c r="B3273" s="32"/>
    </row>
    <row r="3274" spans="2:2">
      <c r="B3274" s="32"/>
    </row>
    <row r="3275" spans="2:2">
      <c r="B3275" s="32"/>
    </row>
    <row r="3276" spans="2:2">
      <c r="B3276" s="32"/>
    </row>
    <row r="3277" spans="2:2">
      <c r="B3277" s="32"/>
    </row>
    <row r="3278" spans="2:2">
      <c r="B3278" s="32"/>
    </row>
    <row r="3279" spans="2:2">
      <c r="B3279" s="32"/>
    </row>
    <row r="3280" spans="2:2">
      <c r="B3280" s="32"/>
    </row>
    <row r="3281" spans="2:2">
      <c r="B3281" s="32"/>
    </row>
    <row r="3282" spans="2:2">
      <c r="B3282" s="32"/>
    </row>
    <row r="3283" spans="2:2">
      <c r="B3283" s="32"/>
    </row>
    <row r="3284" spans="2:2">
      <c r="B3284" s="32"/>
    </row>
    <row r="3285" spans="2:2">
      <c r="B3285" s="32"/>
    </row>
    <row r="3286" spans="2:2">
      <c r="B3286" s="32"/>
    </row>
    <row r="3287" spans="2:2">
      <c r="B3287" s="32"/>
    </row>
    <row r="3288" spans="2:2">
      <c r="B3288" s="32"/>
    </row>
    <row r="3289" spans="2:2">
      <c r="B3289" s="32"/>
    </row>
    <row r="3290" spans="2:2">
      <c r="B3290" s="32"/>
    </row>
    <row r="3291" spans="2:2">
      <c r="B3291" s="32"/>
    </row>
    <row r="3292" spans="2:2">
      <c r="B3292" s="32"/>
    </row>
    <row r="3293" spans="2:2">
      <c r="B3293" s="32"/>
    </row>
    <row r="3294" spans="2:2">
      <c r="B3294" s="32"/>
    </row>
    <row r="3295" spans="2:2">
      <c r="B3295" s="32"/>
    </row>
    <row r="3296" spans="2:2">
      <c r="B3296" s="32"/>
    </row>
    <row r="3297" spans="2:2">
      <c r="B3297" s="32"/>
    </row>
    <row r="3298" spans="2:2">
      <c r="B3298" s="32"/>
    </row>
    <row r="3299" spans="2:2">
      <c r="B3299" s="32"/>
    </row>
    <row r="3300" spans="2:2">
      <c r="B3300" s="32"/>
    </row>
    <row r="3301" spans="2:2">
      <c r="B3301" s="32"/>
    </row>
    <row r="3302" spans="2:2">
      <c r="B3302" s="32"/>
    </row>
    <row r="3303" spans="2:2">
      <c r="B3303" s="32"/>
    </row>
    <row r="3304" spans="2:2">
      <c r="B3304" s="32"/>
    </row>
    <row r="3305" spans="2:2">
      <c r="B3305" s="32"/>
    </row>
    <row r="3306" spans="2:2">
      <c r="B3306" s="32"/>
    </row>
    <row r="3307" spans="2:2">
      <c r="B3307" s="32"/>
    </row>
    <row r="3308" spans="2:2">
      <c r="B3308" s="32"/>
    </row>
    <row r="3309" spans="2:2">
      <c r="B3309" s="32"/>
    </row>
    <row r="3310" spans="2:2">
      <c r="B3310" s="32"/>
    </row>
    <row r="3311" spans="2:2">
      <c r="B3311" s="32"/>
    </row>
    <row r="3312" spans="2:2">
      <c r="B3312" s="32"/>
    </row>
    <row r="3313" spans="2:2">
      <c r="B3313" s="32"/>
    </row>
    <row r="3314" spans="2:2">
      <c r="B3314" s="32"/>
    </row>
    <row r="3315" spans="2:2">
      <c r="B3315" s="32"/>
    </row>
    <row r="3316" spans="2:2">
      <c r="B3316" s="32"/>
    </row>
    <row r="3317" spans="2:2">
      <c r="B3317" s="32"/>
    </row>
    <row r="3318" spans="2:2">
      <c r="B3318" s="32"/>
    </row>
    <row r="3319" spans="2:2">
      <c r="B3319" s="32"/>
    </row>
    <row r="3320" spans="2:2">
      <c r="B3320" s="32"/>
    </row>
    <row r="3321" spans="2:2">
      <c r="B3321" s="32"/>
    </row>
    <row r="3322" spans="2:2">
      <c r="B3322" s="32"/>
    </row>
    <row r="3323" spans="2:2">
      <c r="B3323" s="32"/>
    </row>
    <row r="3324" spans="2:2">
      <c r="B3324" s="32"/>
    </row>
    <row r="3325" spans="2:2">
      <c r="B3325" s="32"/>
    </row>
    <row r="3326" spans="2:2">
      <c r="B3326" s="32"/>
    </row>
    <row r="3327" spans="2:2">
      <c r="B3327" s="32"/>
    </row>
    <row r="3328" spans="2:2">
      <c r="B3328" s="32"/>
    </row>
    <row r="3329" spans="2:2">
      <c r="B3329" s="32"/>
    </row>
    <row r="3330" spans="2:2">
      <c r="B3330" s="32"/>
    </row>
    <row r="3331" spans="2:2">
      <c r="B3331" s="32"/>
    </row>
    <row r="3332" spans="2:2">
      <c r="B3332" s="32"/>
    </row>
    <row r="3333" spans="2:2">
      <c r="B3333" s="32"/>
    </row>
    <row r="3334" spans="2:2">
      <c r="B3334" s="32"/>
    </row>
    <row r="3335" spans="2:2">
      <c r="B3335" s="32"/>
    </row>
    <row r="3336" spans="2:2">
      <c r="B3336" s="32"/>
    </row>
    <row r="3337" spans="2:2">
      <c r="B3337" s="32"/>
    </row>
    <row r="3338" spans="2:2">
      <c r="B3338" s="32"/>
    </row>
    <row r="3339" spans="2:2">
      <c r="B3339" s="32"/>
    </row>
    <row r="3340" spans="2:2">
      <c r="B3340" s="32"/>
    </row>
    <row r="3341" spans="2:2">
      <c r="B3341" s="32"/>
    </row>
    <row r="3342" spans="2:2">
      <c r="B3342" s="32"/>
    </row>
    <row r="3343" spans="2:2">
      <c r="B3343" s="32"/>
    </row>
    <row r="3344" spans="2:2">
      <c r="B3344" s="32"/>
    </row>
    <row r="3345" spans="2:2">
      <c r="B3345" s="32"/>
    </row>
    <row r="3346" spans="2:2">
      <c r="B3346" s="32"/>
    </row>
    <row r="3347" spans="2:2">
      <c r="B3347" s="32"/>
    </row>
    <row r="3348" spans="2:2">
      <c r="B3348" s="32"/>
    </row>
    <row r="3349" spans="2:2">
      <c r="B3349" s="32"/>
    </row>
    <row r="3350" spans="2:2">
      <c r="B3350" s="32"/>
    </row>
    <row r="3351" spans="2:2">
      <c r="B3351" s="32"/>
    </row>
    <row r="3352" spans="2:2">
      <c r="B3352" s="32"/>
    </row>
    <row r="3353" spans="2:2">
      <c r="B3353" s="32"/>
    </row>
    <row r="3354" spans="2:2">
      <c r="B3354" s="32"/>
    </row>
    <row r="3355" spans="2:2">
      <c r="B3355" s="32"/>
    </row>
    <row r="3356" spans="2:2">
      <c r="B3356" s="32"/>
    </row>
    <row r="3357" spans="2:2">
      <c r="B3357" s="32"/>
    </row>
    <row r="3358" spans="2:2">
      <c r="B3358" s="32"/>
    </row>
    <row r="3359" spans="2:2">
      <c r="B3359" s="32"/>
    </row>
    <row r="3360" spans="2:2">
      <c r="B3360" s="32"/>
    </row>
    <row r="3361" spans="2:2">
      <c r="B3361" s="32"/>
    </row>
    <row r="3362" spans="2:2">
      <c r="B3362" s="32"/>
    </row>
    <row r="3363" spans="2:2">
      <c r="B3363" s="32"/>
    </row>
    <row r="3364" spans="2:2">
      <c r="B3364" s="32"/>
    </row>
    <row r="3365" spans="2:2">
      <c r="B3365" s="32"/>
    </row>
    <row r="3366" spans="2:2">
      <c r="B3366" s="32"/>
    </row>
    <row r="3367" spans="2:2">
      <c r="B3367" s="32"/>
    </row>
    <row r="3368" spans="2:2">
      <c r="B3368" s="32"/>
    </row>
    <row r="3369" spans="2:2">
      <c r="B3369" s="32"/>
    </row>
    <row r="3370" spans="2:2">
      <c r="B3370" s="32"/>
    </row>
    <row r="3371" spans="2:2">
      <c r="B3371" s="32"/>
    </row>
    <row r="3372" spans="2:2">
      <c r="B3372" s="32"/>
    </row>
    <row r="3373" spans="2:2">
      <c r="B3373" s="32"/>
    </row>
    <row r="3374" spans="2:2">
      <c r="B3374" s="32"/>
    </row>
    <row r="3375" spans="2:2">
      <c r="B3375" s="32"/>
    </row>
    <row r="3376" spans="2:2">
      <c r="B3376" s="32"/>
    </row>
    <row r="3377" spans="2:2">
      <c r="B3377" s="32"/>
    </row>
    <row r="3378" spans="2:2">
      <c r="B3378" s="32"/>
    </row>
    <row r="3379" spans="2:2">
      <c r="B3379" s="32"/>
    </row>
    <row r="3380" spans="2:2">
      <c r="B3380" s="32"/>
    </row>
    <row r="3381" spans="2:2">
      <c r="B3381" s="32"/>
    </row>
    <row r="3382" spans="2:2">
      <c r="B3382" s="32"/>
    </row>
    <row r="3383" spans="2:2">
      <c r="B3383" s="32"/>
    </row>
    <row r="3384" spans="2:2">
      <c r="B3384" s="32"/>
    </row>
    <row r="3385" spans="2:2">
      <c r="B3385" s="32"/>
    </row>
    <row r="3386" spans="2:2">
      <c r="B3386" s="32"/>
    </row>
    <row r="3387" spans="2:2">
      <c r="B3387" s="32"/>
    </row>
    <row r="3388" spans="2:2">
      <c r="B3388" s="32"/>
    </row>
    <row r="3389" spans="2:2">
      <c r="B3389" s="32"/>
    </row>
    <row r="3390" spans="2:2">
      <c r="B3390" s="32"/>
    </row>
    <row r="3391" spans="2:2">
      <c r="B3391" s="32"/>
    </row>
    <row r="3392" spans="2:2">
      <c r="B3392" s="32"/>
    </row>
    <row r="3393" spans="2:2">
      <c r="B3393" s="32"/>
    </row>
    <row r="3394" spans="2:2">
      <c r="B3394" s="32"/>
    </row>
    <row r="3395" spans="2:2">
      <c r="B3395" s="32"/>
    </row>
    <row r="3396" spans="2:2">
      <c r="B3396" s="32"/>
    </row>
    <row r="3397" spans="2:2">
      <c r="B3397" s="32"/>
    </row>
    <row r="3398" spans="2:2">
      <c r="B3398" s="32"/>
    </row>
    <row r="3399" spans="2:2">
      <c r="B3399" s="32"/>
    </row>
    <row r="3400" spans="2:2">
      <c r="B3400" s="32"/>
    </row>
    <row r="3401" spans="2:2">
      <c r="B3401" s="32"/>
    </row>
    <row r="3402" spans="2:2">
      <c r="B3402" s="32"/>
    </row>
    <row r="3403" spans="2:2">
      <c r="B3403" s="32"/>
    </row>
    <row r="3404" spans="2:2">
      <c r="B3404" s="32"/>
    </row>
    <row r="3405" spans="2:2">
      <c r="B3405" s="32"/>
    </row>
    <row r="3406" spans="2:2">
      <c r="B3406" s="32"/>
    </row>
    <row r="3407" spans="2:2">
      <c r="B3407" s="32"/>
    </row>
    <row r="3408" spans="2:2">
      <c r="B3408" s="32"/>
    </row>
    <row r="3409" spans="2:2">
      <c r="B3409" s="32"/>
    </row>
    <row r="3410" spans="2:2">
      <c r="B3410" s="32"/>
    </row>
    <row r="3411" spans="2:2">
      <c r="B3411" s="32"/>
    </row>
    <row r="3412" spans="2:2">
      <c r="B3412" s="32"/>
    </row>
    <row r="3413" spans="2:2">
      <c r="B3413" s="32"/>
    </row>
    <row r="3414" spans="2:2">
      <c r="B3414" s="32"/>
    </row>
    <row r="3415" spans="2:2">
      <c r="B3415" s="32"/>
    </row>
    <row r="3416" spans="2:2">
      <c r="B3416" s="32"/>
    </row>
    <row r="3417" spans="2:2">
      <c r="B3417" s="32"/>
    </row>
    <row r="3418" spans="2:2">
      <c r="B3418" s="32"/>
    </row>
    <row r="3419" spans="2:2">
      <c r="B3419" s="32"/>
    </row>
    <row r="3420" spans="2:2">
      <c r="B3420" s="32"/>
    </row>
    <row r="3421" spans="2:2">
      <c r="B3421" s="32"/>
    </row>
    <row r="3422" spans="2:2">
      <c r="B3422" s="32"/>
    </row>
    <row r="3423" spans="2:2">
      <c r="B3423" s="32"/>
    </row>
    <row r="3424" spans="2:2">
      <c r="B3424" s="32"/>
    </row>
    <row r="3425" spans="2:2">
      <c r="B3425" s="32"/>
    </row>
    <row r="3426" spans="2:2">
      <c r="B3426" s="32"/>
    </row>
    <row r="3427" spans="2:2">
      <c r="B3427" s="32"/>
    </row>
    <row r="3428" spans="2:2">
      <c r="B3428" s="32"/>
    </row>
    <row r="3429" spans="2:2">
      <c r="B3429" s="32"/>
    </row>
    <row r="3430" spans="2:2">
      <c r="B3430" s="32"/>
    </row>
    <row r="3431" spans="2:2">
      <c r="B3431" s="32"/>
    </row>
    <row r="3432" spans="2:2">
      <c r="B3432" s="32"/>
    </row>
    <row r="3433" spans="2:2">
      <c r="B3433" s="32"/>
    </row>
    <row r="3434" spans="2:2">
      <c r="B3434" s="32"/>
    </row>
    <row r="3435" spans="2:2">
      <c r="B3435" s="32"/>
    </row>
    <row r="3436" spans="2:2">
      <c r="B3436" s="32"/>
    </row>
    <row r="3437" spans="2:2">
      <c r="B3437" s="32"/>
    </row>
    <row r="3438" spans="2:2">
      <c r="B3438" s="32"/>
    </row>
    <row r="3439" spans="2:2">
      <c r="B3439" s="32"/>
    </row>
    <row r="3440" spans="2:2">
      <c r="B3440" s="32"/>
    </row>
    <row r="3441" spans="2:2">
      <c r="B3441" s="32"/>
    </row>
    <row r="3442" spans="2:2">
      <c r="B3442" s="32"/>
    </row>
    <row r="3443" spans="2:2">
      <c r="B3443" s="32"/>
    </row>
    <row r="3444" spans="2:2">
      <c r="B3444" s="32"/>
    </row>
    <row r="3445" spans="2:2">
      <c r="B3445" s="32"/>
    </row>
    <row r="3446" spans="2:2">
      <c r="B3446" s="32"/>
    </row>
    <row r="3447" spans="2:2">
      <c r="B3447" s="32"/>
    </row>
    <row r="3448" spans="2:2">
      <c r="B3448" s="32"/>
    </row>
    <row r="3449" spans="2:2">
      <c r="B3449" s="32"/>
    </row>
    <row r="3450" spans="2:2">
      <c r="B3450" s="32"/>
    </row>
    <row r="3451" spans="2:2">
      <c r="B3451" s="32"/>
    </row>
    <row r="3452" spans="2:2">
      <c r="B3452" s="32"/>
    </row>
    <row r="3453" spans="2:2">
      <c r="B3453" s="32"/>
    </row>
    <row r="3454" spans="2:2">
      <c r="B3454" s="32"/>
    </row>
    <row r="3455" spans="2:2">
      <c r="B3455" s="32"/>
    </row>
    <row r="3456" spans="2:2">
      <c r="B3456" s="32"/>
    </row>
    <row r="3457" spans="2:2">
      <c r="B3457" s="32"/>
    </row>
    <row r="3458" spans="2:2">
      <c r="B3458" s="32"/>
    </row>
    <row r="3459" spans="2:2">
      <c r="B3459" s="32"/>
    </row>
    <row r="3460" spans="2:2">
      <c r="B3460" s="32"/>
    </row>
    <row r="3461" spans="2:2">
      <c r="B3461" s="32"/>
    </row>
    <row r="3462" spans="2:2">
      <c r="B3462" s="32"/>
    </row>
    <row r="3463" spans="2:2">
      <c r="B3463" s="32"/>
    </row>
    <row r="3464" spans="2:2">
      <c r="B3464" s="32"/>
    </row>
    <row r="3465" spans="2:2">
      <c r="B3465" s="32"/>
    </row>
    <row r="3466" spans="2:2">
      <c r="B3466" s="32"/>
    </row>
    <row r="3467" spans="2:2">
      <c r="B3467" s="32"/>
    </row>
    <row r="3468" spans="2:2">
      <c r="B3468" s="32"/>
    </row>
    <row r="3469" spans="2:2">
      <c r="B3469" s="32"/>
    </row>
    <row r="3470" spans="2:2">
      <c r="B3470" s="32"/>
    </row>
    <row r="3471" spans="2:2">
      <c r="B3471" s="32"/>
    </row>
    <row r="3472" spans="2:2">
      <c r="B3472" s="32"/>
    </row>
    <row r="3473" spans="2:2">
      <c r="B3473" s="32"/>
    </row>
    <row r="3474" spans="2:2">
      <c r="B3474" s="32"/>
    </row>
    <row r="3475" spans="2:2">
      <c r="B3475" s="32"/>
    </row>
    <row r="3476" spans="2:2">
      <c r="B3476" s="32"/>
    </row>
    <row r="3477" spans="2:2">
      <c r="B3477" s="32"/>
    </row>
    <row r="3478" spans="2:2">
      <c r="B3478" s="32"/>
    </row>
    <row r="3479" spans="2:2">
      <c r="B3479" s="32"/>
    </row>
    <row r="3480" spans="2:2">
      <c r="B3480" s="32"/>
    </row>
    <row r="3481" spans="2:2">
      <c r="B3481" s="32"/>
    </row>
    <row r="3482" spans="2:2">
      <c r="B3482" s="32"/>
    </row>
    <row r="3483" spans="2:2">
      <c r="B3483" s="32"/>
    </row>
    <row r="3484" spans="2:2">
      <c r="B3484" s="32"/>
    </row>
    <row r="3485" spans="2:2">
      <c r="B3485" s="32"/>
    </row>
    <row r="3486" spans="2:2">
      <c r="B3486" s="32"/>
    </row>
    <row r="3487" spans="2:2">
      <c r="B3487" s="32"/>
    </row>
    <row r="3488" spans="2:2">
      <c r="B3488" s="32"/>
    </row>
    <row r="3489" spans="2:2">
      <c r="B3489" s="32"/>
    </row>
    <row r="3490" spans="2:2">
      <c r="B3490" s="32"/>
    </row>
    <row r="3491" spans="2:2">
      <c r="B3491" s="32"/>
    </row>
    <row r="3492" spans="2:2">
      <c r="B3492" s="32"/>
    </row>
    <row r="3493" spans="2:2">
      <c r="B3493" s="32"/>
    </row>
    <row r="3494" spans="2:2">
      <c r="B3494" s="32"/>
    </row>
    <row r="3495" spans="2:2">
      <c r="B3495" s="32"/>
    </row>
    <row r="3496" spans="2:2">
      <c r="B3496" s="32"/>
    </row>
    <row r="3497" spans="2:2">
      <c r="B3497" s="32"/>
    </row>
    <row r="3498" spans="2:2">
      <c r="B3498" s="32"/>
    </row>
    <row r="3499" spans="2:2">
      <c r="B3499" s="32"/>
    </row>
    <row r="3500" spans="2:2">
      <c r="B3500" s="32"/>
    </row>
    <row r="3501" spans="2:2">
      <c r="B3501" s="32"/>
    </row>
    <row r="3502" spans="2:2">
      <c r="B3502" s="32"/>
    </row>
    <row r="3503" spans="2:2">
      <c r="B3503" s="32"/>
    </row>
    <row r="3504" spans="2:2">
      <c r="B3504" s="32"/>
    </row>
    <row r="3505" spans="2:2">
      <c r="B3505" s="32"/>
    </row>
    <row r="3506" spans="2:2">
      <c r="B3506" s="32"/>
    </row>
    <row r="3507" spans="2:2">
      <c r="B3507" s="32"/>
    </row>
    <row r="3508" spans="2:2">
      <c r="B3508" s="32"/>
    </row>
    <row r="3509" spans="2:2">
      <c r="B3509" s="32"/>
    </row>
    <row r="3510" spans="2:2">
      <c r="B3510" s="32"/>
    </row>
    <row r="3511" spans="2:2">
      <c r="B3511" s="32"/>
    </row>
    <row r="3512" spans="2:2">
      <c r="B3512" s="32"/>
    </row>
    <row r="3513" spans="2:2">
      <c r="B3513" s="32"/>
    </row>
    <row r="3514" spans="2:2">
      <c r="B3514" s="32"/>
    </row>
    <row r="3515" spans="2:2">
      <c r="B3515" s="32"/>
    </row>
    <row r="3516" spans="2:2">
      <c r="B3516" s="32"/>
    </row>
    <row r="3517" spans="2:2">
      <c r="B3517" s="32"/>
    </row>
    <row r="3518" spans="2:2">
      <c r="B3518" s="32"/>
    </row>
    <row r="3519" spans="2:2">
      <c r="B3519" s="32"/>
    </row>
    <row r="3520" spans="2:2">
      <c r="B3520" s="32"/>
    </row>
    <row r="3521" spans="2:2">
      <c r="B3521" s="32"/>
    </row>
    <row r="3522" spans="2:2">
      <c r="B3522" s="32"/>
    </row>
    <row r="3523" spans="2:2">
      <c r="B3523" s="32"/>
    </row>
    <row r="3524" spans="2:2">
      <c r="B3524" s="32"/>
    </row>
    <row r="3525" spans="2:2">
      <c r="B3525" s="32"/>
    </row>
    <row r="3526" spans="2:2">
      <c r="B3526" s="32"/>
    </row>
    <row r="3527" spans="2:2">
      <c r="B3527" s="32"/>
    </row>
    <row r="3528" spans="2:2">
      <c r="B3528" s="32"/>
    </row>
    <row r="3529" spans="2:2">
      <c r="B3529" s="32"/>
    </row>
    <row r="3530" spans="2:2">
      <c r="B3530" s="32"/>
    </row>
    <row r="3531" spans="2:2">
      <c r="B3531" s="32"/>
    </row>
    <row r="3532" spans="2:2">
      <c r="B3532" s="32"/>
    </row>
    <row r="3533" spans="2:2">
      <c r="B3533" s="32"/>
    </row>
    <row r="3534" spans="2:2">
      <c r="B3534" s="32"/>
    </row>
    <row r="3535" spans="2:2">
      <c r="B3535" s="32"/>
    </row>
    <row r="3536" spans="2:2">
      <c r="B3536" s="32"/>
    </row>
    <row r="3537" spans="2:2">
      <c r="B3537" s="32"/>
    </row>
    <row r="3538" spans="2:2">
      <c r="B3538" s="32"/>
    </row>
    <row r="3539" spans="2:2">
      <c r="B3539" s="32"/>
    </row>
    <row r="3540" spans="2:2">
      <c r="B3540" s="32"/>
    </row>
    <row r="3541" spans="2:2">
      <c r="B3541" s="32"/>
    </row>
    <row r="3542" spans="2:2">
      <c r="B3542" s="32"/>
    </row>
    <row r="3543" spans="2:2">
      <c r="B3543" s="32"/>
    </row>
    <row r="3544" spans="2:2">
      <c r="B3544" s="32"/>
    </row>
    <row r="3545" spans="2:2">
      <c r="B3545" s="32"/>
    </row>
    <row r="3546" spans="2:2">
      <c r="B3546" s="32"/>
    </row>
    <row r="3547" spans="2:2">
      <c r="B3547" s="32"/>
    </row>
    <row r="3548" spans="2:2">
      <c r="B3548" s="32"/>
    </row>
    <row r="3549" spans="2:2">
      <c r="B3549" s="32"/>
    </row>
    <row r="3550" spans="2:2">
      <c r="B3550" s="32"/>
    </row>
    <row r="3551" spans="2:2">
      <c r="B3551" s="32"/>
    </row>
    <row r="3552" spans="2:2">
      <c r="B3552" s="32"/>
    </row>
    <row r="3553" spans="2:2">
      <c r="B3553" s="32"/>
    </row>
    <row r="3554" spans="2:2">
      <c r="B3554" s="32"/>
    </row>
    <row r="3555" spans="2:2">
      <c r="B3555" s="32"/>
    </row>
    <row r="3556" spans="2:2">
      <c r="B3556" s="32"/>
    </row>
    <row r="3557" spans="2:2">
      <c r="B3557" s="32"/>
    </row>
    <row r="3558" spans="2:2">
      <c r="B3558" s="32"/>
    </row>
    <row r="3559" spans="2:2">
      <c r="B3559" s="32"/>
    </row>
    <row r="3560" spans="2:2">
      <c r="B3560" s="32"/>
    </row>
    <row r="3561" spans="2:2">
      <c r="B3561" s="32"/>
    </row>
    <row r="3562" spans="2:2">
      <c r="B3562" s="32"/>
    </row>
    <row r="3563" spans="2:2">
      <c r="B3563" s="32"/>
    </row>
    <row r="3564" spans="2:2">
      <c r="B3564" s="32"/>
    </row>
    <row r="3565" spans="2:2">
      <c r="B3565" s="32"/>
    </row>
    <row r="3566" spans="2:2">
      <c r="B3566" s="32"/>
    </row>
    <row r="3567" spans="2:2">
      <c r="B3567" s="32"/>
    </row>
    <row r="3568" spans="2:2">
      <c r="B3568" s="32"/>
    </row>
    <row r="3569" spans="2:2">
      <c r="B3569" s="32"/>
    </row>
    <row r="3570" spans="2:2">
      <c r="B3570" s="32"/>
    </row>
    <row r="3571" spans="2:2">
      <c r="B3571" s="32"/>
    </row>
    <row r="3572" spans="2:2">
      <c r="B3572" s="32"/>
    </row>
    <row r="3573" spans="2:2">
      <c r="B3573" s="32"/>
    </row>
    <row r="3574" spans="2:2">
      <c r="B3574" s="32"/>
    </row>
    <row r="3575" spans="2:2">
      <c r="B3575" s="32"/>
    </row>
    <row r="3576" spans="2:2">
      <c r="B3576" s="32"/>
    </row>
    <row r="3577" spans="2:2">
      <c r="B3577" s="32"/>
    </row>
    <row r="3578" spans="2:2">
      <c r="B3578" s="32"/>
    </row>
    <row r="3579" spans="2:2">
      <c r="B3579" s="32"/>
    </row>
    <row r="3580" spans="2:2">
      <c r="B3580" s="32"/>
    </row>
    <row r="3581" spans="2:2">
      <c r="B3581" s="32"/>
    </row>
    <row r="3582" spans="2:2">
      <c r="B3582" s="32"/>
    </row>
    <row r="3583" spans="2:2">
      <c r="B3583" s="32"/>
    </row>
    <row r="3584" spans="2:2">
      <c r="B3584" s="32"/>
    </row>
    <row r="3585" spans="2:2">
      <c r="B3585" s="32"/>
    </row>
    <row r="3586" spans="2:2">
      <c r="B3586" s="32"/>
    </row>
    <row r="3587" spans="2:2">
      <c r="B3587" s="32"/>
    </row>
    <row r="3588" spans="2:2">
      <c r="B3588" s="32"/>
    </row>
    <row r="3589" spans="2:2">
      <c r="B3589" s="32"/>
    </row>
    <row r="3590" spans="2:2">
      <c r="B3590" s="32"/>
    </row>
    <row r="3591" spans="2:2">
      <c r="B3591" s="32"/>
    </row>
    <row r="3592" spans="2:2">
      <c r="B3592" s="32"/>
    </row>
    <row r="3593" spans="2:2">
      <c r="B3593" s="32"/>
    </row>
    <row r="3594" spans="2:2">
      <c r="B3594" s="32"/>
    </row>
    <row r="3595" spans="2:2">
      <c r="B3595" s="32"/>
    </row>
    <row r="3596" spans="2:2">
      <c r="B3596" s="32"/>
    </row>
    <row r="3597" spans="2:2">
      <c r="B3597" s="32"/>
    </row>
    <row r="3598" spans="2:2">
      <c r="B3598" s="32"/>
    </row>
    <row r="3599" spans="2:2">
      <c r="B3599" s="32"/>
    </row>
    <row r="3600" spans="2:2">
      <c r="B3600" s="32"/>
    </row>
    <row r="3601" spans="2:2">
      <c r="B3601" s="32"/>
    </row>
    <row r="3602" spans="2:2">
      <c r="B3602" s="32"/>
    </row>
    <row r="3603" spans="2:2">
      <c r="B3603" s="32"/>
    </row>
    <row r="3604" spans="2:2">
      <c r="B3604" s="32"/>
    </row>
    <row r="3605" spans="2:2">
      <c r="B3605" s="32"/>
    </row>
    <row r="3606" spans="2:2">
      <c r="B3606" s="32"/>
    </row>
    <row r="3607" spans="2:2">
      <c r="B3607" s="32"/>
    </row>
    <row r="3608" spans="2:2">
      <c r="B3608" s="32"/>
    </row>
    <row r="3609" spans="2:2">
      <c r="B3609" s="32"/>
    </row>
    <row r="3610" spans="2:2">
      <c r="B3610" s="32"/>
    </row>
    <row r="3611" spans="2:2">
      <c r="B3611" s="32"/>
    </row>
    <row r="3612" spans="2:2">
      <c r="B3612" s="32"/>
    </row>
    <row r="3613" spans="2:2">
      <c r="B3613" s="32"/>
    </row>
    <row r="3614" spans="2:2">
      <c r="B3614" s="32"/>
    </row>
    <row r="3615" spans="2:2">
      <c r="B3615" s="32"/>
    </row>
    <row r="3616" spans="2:2">
      <c r="B3616" s="32"/>
    </row>
    <row r="3617" spans="2:2">
      <c r="B3617" s="32"/>
    </row>
    <row r="3618" spans="2:2">
      <c r="B3618" s="32"/>
    </row>
    <row r="3619" spans="2:2">
      <c r="B3619" s="32"/>
    </row>
    <row r="3620" spans="2:2">
      <c r="B3620" s="32"/>
    </row>
    <row r="3621" spans="2:2">
      <c r="B3621" s="32"/>
    </row>
    <row r="3622" spans="2:2">
      <c r="B3622" s="32"/>
    </row>
    <row r="3623" spans="2:2">
      <c r="B3623" s="32"/>
    </row>
    <row r="3624" spans="2:2">
      <c r="B3624" s="32"/>
    </row>
    <row r="3625" spans="2:2">
      <c r="B3625" s="32"/>
    </row>
    <row r="3626" spans="2:2">
      <c r="B3626" s="32"/>
    </row>
    <row r="3627" spans="2:2">
      <c r="B3627" s="32"/>
    </row>
    <row r="3628" spans="2:2">
      <c r="B3628" s="32"/>
    </row>
    <row r="3629" spans="2:2">
      <c r="B3629" s="32"/>
    </row>
    <row r="3630" spans="2:2">
      <c r="B3630" s="32"/>
    </row>
    <row r="3631" spans="2:2">
      <c r="B3631" s="32"/>
    </row>
    <row r="3632" spans="2:2">
      <c r="B3632" s="32"/>
    </row>
    <row r="3633" spans="2:2">
      <c r="B3633" s="32"/>
    </row>
    <row r="3634" spans="2:2">
      <c r="B3634" s="32"/>
    </row>
    <row r="3635" spans="2:2">
      <c r="B3635" s="32"/>
    </row>
    <row r="3636" spans="2:2">
      <c r="B3636" s="32"/>
    </row>
    <row r="3637" spans="2:2">
      <c r="B3637" s="32"/>
    </row>
    <row r="3638" spans="2:2">
      <c r="B3638" s="32"/>
    </row>
    <row r="3639" spans="2:2">
      <c r="B3639" s="32"/>
    </row>
    <row r="3640" spans="2:2">
      <c r="B3640" s="32"/>
    </row>
    <row r="3641" spans="2:2">
      <c r="B3641" s="32"/>
    </row>
    <row r="3642" spans="2:2">
      <c r="B3642" s="32"/>
    </row>
    <row r="3643" spans="2:2">
      <c r="B3643" s="32"/>
    </row>
    <row r="3644" spans="2:2">
      <c r="B3644" s="32"/>
    </row>
    <row r="3645" spans="2:2">
      <c r="B3645" s="32"/>
    </row>
    <row r="3646" spans="2:2">
      <c r="B3646" s="32"/>
    </row>
    <row r="3647" spans="2:2">
      <c r="B3647" s="32"/>
    </row>
    <row r="3648" spans="2:2">
      <c r="B3648" s="32"/>
    </row>
    <row r="3649" spans="2:2">
      <c r="B3649" s="32"/>
    </row>
    <row r="3650" spans="2:2">
      <c r="B3650" s="32"/>
    </row>
    <row r="3651" spans="2:2">
      <c r="B3651" s="32"/>
    </row>
    <row r="3652" spans="2:2">
      <c r="B3652" s="32"/>
    </row>
    <row r="3653" spans="2:2">
      <c r="B3653" s="32"/>
    </row>
    <row r="3654" spans="2:2">
      <c r="B3654" s="32"/>
    </row>
    <row r="3655" spans="2:2">
      <c r="B3655" s="32"/>
    </row>
    <row r="3656" spans="2:2">
      <c r="B3656" s="32"/>
    </row>
    <row r="3657" spans="2:2">
      <c r="B3657" s="32"/>
    </row>
    <row r="3658" spans="2:2">
      <c r="B3658" s="32"/>
    </row>
    <row r="3659" spans="2:2">
      <c r="B3659" s="32"/>
    </row>
    <row r="3660" spans="2:2">
      <c r="B3660" s="32"/>
    </row>
    <row r="3661" spans="2:2">
      <c r="B3661" s="32"/>
    </row>
    <row r="3662" spans="2:2">
      <c r="B3662" s="32"/>
    </row>
    <row r="3663" spans="2:2">
      <c r="B3663" s="32"/>
    </row>
    <row r="3664" spans="2:2">
      <c r="B3664" s="32"/>
    </row>
    <row r="3665" spans="2:2">
      <c r="B3665" s="32"/>
    </row>
    <row r="3666" spans="2:2">
      <c r="B3666" s="32"/>
    </row>
    <row r="3667" spans="2:2">
      <c r="B3667" s="32"/>
    </row>
    <row r="3668" spans="2:2">
      <c r="B3668" s="32"/>
    </row>
    <row r="3669" spans="2:2">
      <c r="B3669" s="32"/>
    </row>
    <row r="3670" spans="2:2">
      <c r="B3670" s="32"/>
    </row>
    <row r="3671" spans="2:2">
      <c r="B3671" s="32"/>
    </row>
    <row r="3672" spans="2:2">
      <c r="B3672" s="32"/>
    </row>
    <row r="3673" spans="2:2">
      <c r="B3673" s="32"/>
    </row>
    <row r="3674" spans="2:2">
      <c r="B3674" s="32"/>
    </row>
    <row r="3675" spans="2:2">
      <c r="B3675" s="32"/>
    </row>
    <row r="3676" spans="2:2">
      <c r="B3676" s="32"/>
    </row>
    <row r="3677" spans="2:2">
      <c r="B3677" s="32"/>
    </row>
    <row r="3678" spans="2:2">
      <c r="B3678" s="32"/>
    </row>
    <row r="3679" spans="2:2">
      <c r="B3679" s="32"/>
    </row>
    <row r="3680" spans="2:2">
      <c r="B3680" s="32"/>
    </row>
    <row r="3681" spans="2:2">
      <c r="B3681" s="32"/>
    </row>
    <row r="3682" spans="2:2">
      <c r="B3682" s="32"/>
    </row>
    <row r="3683" spans="2:2">
      <c r="B3683" s="32"/>
    </row>
    <row r="3684" spans="2:2">
      <c r="B3684" s="32"/>
    </row>
    <row r="3685" spans="2:2">
      <c r="B3685" s="32"/>
    </row>
    <row r="3686" spans="2:2">
      <c r="B3686" s="32"/>
    </row>
    <row r="3687" spans="2:2">
      <c r="B3687" s="32"/>
    </row>
    <row r="3688" spans="2:2">
      <c r="B3688" s="32"/>
    </row>
    <row r="3689" spans="2:2">
      <c r="B3689" s="32"/>
    </row>
    <row r="3690" spans="2:2">
      <c r="B3690" s="32"/>
    </row>
    <row r="3691" spans="2:2">
      <c r="B3691" s="32"/>
    </row>
    <row r="3692" spans="2:2">
      <c r="B3692" s="32"/>
    </row>
    <row r="3693" spans="2:2">
      <c r="B3693" s="32"/>
    </row>
    <row r="3694" spans="2:2">
      <c r="B3694" s="32"/>
    </row>
    <row r="3695" spans="2:2">
      <c r="B3695" s="32"/>
    </row>
    <row r="3696" spans="2:2">
      <c r="B3696" s="32"/>
    </row>
    <row r="3697" spans="2:2">
      <c r="B3697" s="32"/>
    </row>
    <row r="3698" spans="2:2">
      <c r="B3698" s="32"/>
    </row>
    <row r="3699" spans="2:2">
      <c r="B3699" s="32"/>
    </row>
    <row r="3700" spans="2:2">
      <c r="B3700" s="32"/>
    </row>
    <row r="3701" spans="2:2">
      <c r="B3701" s="32"/>
    </row>
    <row r="3702" spans="2:2">
      <c r="B3702" s="32"/>
    </row>
    <row r="3703" spans="2:2">
      <c r="B3703" s="32"/>
    </row>
    <row r="3704" spans="2:2">
      <c r="B3704" s="32"/>
    </row>
    <row r="3705" spans="2:2">
      <c r="B3705" s="32"/>
    </row>
    <row r="3706" spans="2:2">
      <c r="B3706" s="32"/>
    </row>
    <row r="3707" spans="2:2">
      <c r="B3707" s="32"/>
    </row>
    <row r="3708" spans="2:2">
      <c r="B3708" s="32"/>
    </row>
    <row r="3709" spans="2:2">
      <c r="B3709" s="32"/>
    </row>
    <row r="3710" spans="2:2">
      <c r="B3710" s="32"/>
    </row>
    <row r="3711" spans="2:2">
      <c r="B3711" s="32"/>
    </row>
    <row r="3712" spans="2:2">
      <c r="B3712" s="32"/>
    </row>
    <row r="3713" spans="2:2">
      <c r="B3713" s="32"/>
    </row>
    <row r="3714" spans="2:2">
      <c r="B3714" s="32"/>
    </row>
    <row r="3715" spans="2:2">
      <c r="B3715" s="32"/>
    </row>
    <row r="3716" spans="2:2">
      <c r="B3716" s="32"/>
    </row>
    <row r="3717" spans="2:2">
      <c r="B3717" s="32"/>
    </row>
    <row r="3718" spans="2:2">
      <c r="B3718" s="32"/>
    </row>
    <row r="3719" spans="2:2">
      <c r="B3719" s="32"/>
    </row>
    <row r="3720" spans="2:2">
      <c r="B3720" s="32"/>
    </row>
    <row r="3721" spans="2:2">
      <c r="B3721" s="32"/>
    </row>
    <row r="3722" spans="2:2">
      <c r="B3722" s="32"/>
    </row>
    <row r="3723" spans="2:2">
      <c r="B3723" s="32"/>
    </row>
    <row r="3724" spans="2:2">
      <c r="B3724" s="32"/>
    </row>
    <row r="3725" spans="2:2">
      <c r="B3725" s="32"/>
    </row>
    <row r="3726" spans="2:2">
      <c r="B3726" s="32"/>
    </row>
    <row r="3727" spans="2:2">
      <c r="B3727" s="32"/>
    </row>
    <row r="3728" spans="2:2">
      <c r="B3728" s="32"/>
    </row>
    <row r="3729" spans="2:2">
      <c r="B3729" s="32"/>
    </row>
    <row r="3730" spans="2:2">
      <c r="B3730" s="32"/>
    </row>
    <row r="3731" spans="2:2">
      <c r="B3731" s="32"/>
    </row>
    <row r="3732" spans="2:2">
      <c r="B3732" s="32"/>
    </row>
    <row r="3733" spans="2:2">
      <c r="B3733" s="32"/>
    </row>
    <row r="3734" spans="2:2">
      <c r="B3734" s="32"/>
    </row>
    <row r="3735" spans="2:2">
      <c r="B3735" s="32"/>
    </row>
    <row r="3736" spans="2:2">
      <c r="B3736" s="32"/>
    </row>
    <row r="3737" spans="2:2">
      <c r="B3737" s="32"/>
    </row>
    <row r="3738" spans="2:2">
      <c r="B3738" s="32"/>
    </row>
    <row r="3739" spans="2:2">
      <c r="B3739" s="32"/>
    </row>
    <row r="3740" spans="2:2">
      <c r="B3740" s="32"/>
    </row>
    <row r="3741" spans="2:2">
      <c r="B3741" s="32"/>
    </row>
    <row r="3742" spans="2:2">
      <c r="B3742" s="32"/>
    </row>
    <row r="3743" spans="2:2">
      <c r="B3743" s="32"/>
    </row>
    <row r="3744" spans="2:2">
      <c r="B3744" s="32"/>
    </row>
    <row r="3745" spans="2:2">
      <c r="B3745" s="32"/>
    </row>
    <row r="3746" spans="2:2">
      <c r="B3746" s="32"/>
    </row>
    <row r="3747" spans="2:2">
      <c r="B3747" s="32"/>
    </row>
    <row r="3748" spans="2:2">
      <c r="B3748" s="32"/>
    </row>
    <row r="3749" spans="2:2">
      <c r="B3749" s="32"/>
    </row>
    <row r="3750" spans="2:2">
      <c r="B3750" s="32"/>
    </row>
    <row r="3751" spans="2:2">
      <c r="B3751" s="32"/>
    </row>
    <row r="3752" spans="2:2">
      <c r="B3752" s="32"/>
    </row>
    <row r="3753" spans="2:2">
      <c r="B3753" s="32"/>
    </row>
    <row r="3754" spans="2:2">
      <c r="B3754" s="32"/>
    </row>
    <row r="3755" spans="2:2">
      <c r="B3755" s="32"/>
    </row>
    <row r="3756" spans="2:2">
      <c r="B3756" s="32"/>
    </row>
    <row r="3757" spans="2:2">
      <c r="B3757" s="32"/>
    </row>
    <row r="3758" spans="2:2">
      <c r="B3758" s="32"/>
    </row>
    <row r="3759" spans="2:2">
      <c r="B3759" s="32"/>
    </row>
    <row r="3760" spans="2:2">
      <c r="B3760" s="32"/>
    </row>
    <row r="3761" spans="2:2">
      <c r="B3761" s="32"/>
    </row>
    <row r="3762" spans="2:2">
      <c r="B3762" s="32"/>
    </row>
    <row r="3763" spans="2:2">
      <c r="B3763" s="32"/>
    </row>
    <row r="3764" spans="2:2">
      <c r="B3764" s="32"/>
    </row>
    <row r="3765" spans="2:2">
      <c r="B3765" s="32"/>
    </row>
    <row r="3766" spans="2:2">
      <c r="B3766" s="32"/>
    </row>
    <row r="3767" spans="2:2">
      <c r="B3767" s="32"/>
    </row>
    <row r="3768" spans="2:2">
      <c r="B3768" s="32"/>
    </row>
    <row r="3769" spans="2:2">
      <c r="B3769" s="32"/>
    </row>
    <row r="3770" spans="2:2">
      <c r="B3770" s="32"/>
    </row>
    <row r="3771" spans="2:2">
      <c r="B3771" s="32"/>
    </row>
    <row r="3772" spans="2:2">
      <c r="B3772" s="32"/>
    </row>
    <row r="3773" spans="2:2">
      <c r="B3773" s="32"/>
    </row>
    <row r="3774" spans="2:2">
      <c r="B3774" s="32"/>
    </row>
    <row r="3775" spans="2:2">
      <c r="B3775" s="32"/>
    </row>
    <row r="3776" spans="2:2">
      <c r="B3776" s="32"/>
    </row>
    <row r="3777" spans="2:2">
      <c r="B3777" s="32"/>
    </row>
    <row r="3778" spans="2:2">
      <c r="B3778" s="32"/>
    </row>
    <row r="3779" spans="2:2">
      <c r="B3779" s="32"/>
    </row>
    <row r="3780" spans="2:2">
      <c r="B3780" s="32"/>
    </row>
    <row r="3781" spans="2:2">
      <c r="B3781" s="32"/>
    </row>
    <row r="3782" spans="2:2">
      <c r="B3782" s="32"/>
    </row>
    <row r="3783" spans="2:2">
      <c r="B3783" s="32"/>
    </row>
    <row r="3784" spans="2:2">
      <c r="B3784" s="32"/>
    </row>
    <row r="3785" spans="2:2">
      <c r="B3785" s="32"/>
    </row>
    <row r="3786" spans="2:2">
      <c r="B3786" s="32"/>
    </row>
    <row r="3787" spans="2:2">
      <c r="B3787" s="32"/>
    </row>
    <row r="3788" spans="2:2">
      <c r="B3788" s="32"/>
    </row>
    <row r="3789" spans="2:2">
      <c r="B3789" s="32"/>
    </row>
    <row r="3790" spans="2:2">
      <c r="B3790" s="32"/>
    </row>
    <row r="3791" spans="2:2">
      <c r="B3791" s="32"/>
    </row>
    <row r="3792" spans="2:2">
      <c r="B3792" s="32"/>
    </row>
    <row r="3793" spans="2:2">
      <c r="B3793" s="32"/>
    </row>
    <row r="3794" spans="2:2">
      <c r="B3794" s="32"/>
    </row>
    <row r="3795" spans="2:2">
      <c r="B3795" s="32"/>
    </row>
    <row r="3796" spans="2:2">
      <c r="B3796" s="32"/>
    </row>
    <row r="3797" spans="2:2">
      <c r="B3797" s="32"/>
    </row>
    <row r="3798" spans="2:2">
      <c r="B3798" s="32"/>
    </row>
    <row r="3799" spans="2:2">
      <c r="B3799" s="32"/>
    </row>
    <row r="3800" spans="2:2">
      <c r="B3800" s="32"/>
    </row>
    <row r="3801" spans="2:2">
      <c r="B3801" s="32"/>
    </row>
    <row r="3802" spans="2:2">
      <c r="B3802" s="32"/>
    </row>
    <row r="3803" spans="2:2">
      <c r="B3803" s="32"/>
    </row>
    <row r="3804" spans="2:2">
      <c r="B3804" s="32"/>
    </row>
    <row r="3805" spans="2:2">
      <c r="B3805" s="32"/>
    </row>
    <row r="3806" spans="2:2">
      <c r="B3806" s="32"/>
    </row>
    <row r="3807" spans="2:2">
      <c r="B3807" s="32"/>
    </row>
    <row r="3808" spans="2:2">
      <c r="B3808" s="32"/>
    </row>
    <row r="3809" spans="2:2">
      <c r="B3809" s="32"/>
    </row>
    <row r="3810" spans="2:2">
      <c r="B3810" s="32"/>
    </row>
    <row r="3811" spans="2:2">
      <c r="B3811" s="32"/>
    </row>
    <row r="3812" spans="2:2">
      <c r="B3812" s="32"/>
    </row>
    <row r="3813" spans="2:2">
      <c r="B3813" s="32"/>
    </row>
    <row r="3814" spans="2:2">
      <c r="B3814" s="32"/>
    </row>
    <row r="3815" spans="2:2">
      <c r="B3815" s="32"/>
    </row>
    <row r="3816" spans="2:2">
      <c r="B3816" s="32"/>
    </row>
    <row r="3817" spans="2:2">
      <c r="B3817" s="32"/>
    </row>
    <row r="3818" spans="2:2">
      <c r="B3818" s="32"/>
    </row>
    <row r="3819" spans="2:2">
      <c r="B3819" s="32"/>
    </row>
    <row r="3820" spans="2:2">
      <c r="B3820" s="32"/>
    </row>
    <row r="3821" spans="2:2">
      <c r="B3821" s="32"/>
    </row>
    <row r="3822" spans="2:2">
      <c r="B3822" s="32"/>
    </row>
    <row r="3823" spans="2:2">
      <c r="B3823" s="32"/>
    </row>
    <row r="3824" spans="2:2">
      <c r="B3824" s="32"/>
    </row>
    <row r="3825" spans="2:2">
      <c r="B3825" s="32"/>
    </row>
    <row r="3826" spans="2:2">
      <c r="B3826" s="32"/>
    </row>
    <row r="3827" spans="2:2">
      <c r="B3827" s="32"/>
    </row>
    <row r="3828" spans="2:2">
      <c r="B3828" s="32"/>
    </row>
    <row r="3829" spans="2:2">
      <c r="B3829" s="32"/>
    </row>
    <row r="3830" spans="2:2">
      <c r="B3830" s="32"/>
    </row>
    <row r="3831" spans="2:2">
      <c r="B3831" s="32"/>
    </row>
    <row r="3832" spans="2:2">
      <c r="B3832" s="32"/>
    </row>
    <row r="3833" spans="2:2">
      <c r="B3833" s="32"/>
    </row>
    <row r="3834" spans="2:2">
      <c r="B3834" s="32"/>
    </row>
    <row r="3835" spans="2:2">
      <c r="B3835" s="32"/>
    </row>
    <row r="3836" spans="2:2">
      <c r="B3836" s="32"/>
    </row>
    <row r="3837" spans="2:2">
      <c r="B3837" s="32"/>
    </row>
    <row r="3838" spans="2:2">
      <c r="B3838" s="32"/>
    </row>
    <row r="3839" spans="2:2">
      <c r="B3839" s="32"/>
    </row>
    <row r="3840" spans="2:2">
      <c r="B3840" s="32"/>
    </row>
    <row r="3841" spans="2:2">
      <c r="B3841" s="32"/>
    </row>
    <row r="3842" spans="2:2">
      <c r="B3842" s="32"/>
    </row>
    <row r="3843" spans="2:2">
      <c r="B3843" s="32"/>
    </row>
    <row r="3844" spans="2:2">
      <c r="B3844" s="32"/>
    </row>
    <row r="3845" spans="2:2">
      <c r="B3845" s="32"/>
    </row>
    <row r="3846" spans="2:2">
      <c r="B3846" s="32"/>
    </row>
    <row r="3847" spans="2:2">
      <c r="B3847" s="32"/>
    </row>
    <row r="3848" spans="2:2">
      <c r="B3848" s="32"/>
    </row>
    <row r="3849" spans="2:2">
      <c r="B3849" s="32"/>
    </row>
    <row r="3850" spans="2:2">
      <c r="B3850" s="32"/>
    </row>
    <row r="3851" spans="2:2">
      <c r="B3851" s="32"/>
    </row>
    <row r="3852" spans="2:2">
      <c r="B3852" s="32"/>
    </row>
    <row r="3853" spans="2:2">
      <c r="B3853" s="32"/>
    </row>
    <row r="3854" spans="2:2">
      <c r="B3854" s="32"/>
    </row>
    <row r="3855" spans="2:2">
      <c r="B3855" s="32"/>
    </row>
    <row r="3856" spans="2:2">
      <c r="B3856" s="32"/>
    </row>
    <row r="3857" spans="2:2">
      <c r="B3857" s="32"/>
    </row>
    <row r="3858" spans="2:2">
      <c r="B3858" s="32"/>
    </row>
    <row r="3859" spans="2:2">
      <c r="B3859" s="32"/>
    </row>
    <row r="3860" spans="2:2">
      <c r="B3860" s="32"/>
    </row>
    <row r="3861" spans="2:2">
      <c r="B3861" s="32"/>
    </row>
    <row r="3862" spans="2:2">
      <c r="B3862" s="32"/>
    </row>
    <row r="3863" spans="2:2">
      <c r="B3863" s="32"/>
    </row>
    <row r="3864" spans="2:2">
      <c r="B3864" s="32"/>
    </row>
    <row r="3865" spans="2:2">
      <c r="B3865" s="32"/>
    </row>
    <row r="3866" spans="2:2">
      <c r="B3866" s="32"/>
    </row>
  </sheetData>
  <phoneticPr fontId="20" type="noConversion"/>
  <conditionalFormatting sqref="G2:G1000">
    <cfRule type="expression" dxfId="976" priority="1">
      <formula>COUNTIF(Réf,$D2)&gt;0</formula>
    </cfRule>
  </conditionalFormatting>
  <pageMargins left="0.70866141732283472" right="0.70866141732283472" top="0.74803149606299213" bottom="0.74803149606299213" header="0.31496062992125984" footer="0.31496062992125984"/>
  <pageSetup paperSize="9" scale="28" fitToHeight="0" orientation="portrait" blackAndWhite="1" r:id="rId2"/>
  <headerFooter>
    <oddHeader xml:space="preserve">&amp;LInventaire cuisine </oddHeader>
    <oddFooter>&amp;CPage &amp;P/&amp;N</oddFooter>
  </headerFooter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8AE71B-129E-4892-8B2F-DDF3E1479219}">
  <sheetPr codeName="Feuil8">
    <tabColor theme="9" tint="-0.249977111117893"/>
    <pageSetUpPr fitToPage="1"/>
  </sheetPr>
  <dimension ref="A1:K256"/>
  <sheetViews>
    <sheetView showGridLines="0" showRowColHeaders="0" workbookViewId="0">
      <pane ySplit="1" topLeftCell="A2" activePane="bottomLeft" state="frozen"/>
      <selection pane="bottomLeft" activeCell="D47" sqref="D47"/>
    </sheetView>
  </sheetViews>
  <sheetFormatPr baseColWidth="10" defaultRowHeight="15"/>
  <cols>
    <col min="1" max="1" width="13.5703125" style="1" customWidth="1"/>
    <col min="2" max="2" width="13.140625" style="1" customWidth="1"/>
    <col min="3" max="3" width="10" style="1" customWidth="1"/>
    <col min="4" max="4" width="57.28515625" customWidth="1"/>
    <col min="5" max="5" width="10.42578125" style="2" bestFit="1" customWidth="1"/>
    <col min="6" max="6" width="50.5703125" customWidth="1"/>
    <col min="7" max="7" width="7.140625" customWidth="1"/>
    <col min="8" max="8" width="30.7109375" customWidth="1"/>
  </cols>
  <sheetData>
    <row r="1" spans="1:6" ht="18">
      <c r="A1" s="95" t="s">
        <v>5</v>
      </c>
      <c r="B1" s="96" t="s">
        <v>215</v>
      </c>
      <c r="C1" s="95" t="s">
        <v>233</v>
      </c>
      <c r="D1" s="96" t="s">
        <v>8</v>
      </c>
      <c r="E1" s="97" t="s">
        <v>9</v>
      </c>
      <c r="F1" s="98" t="s">
        <v>182</v>
      </c>
    </row>
    <row r="2" spans="1:6" s="85" customFormat="1">
      <c r="A2" s="108" t="s">
        <v>216</v>
      </c>
      <c r="B2" s="108" t="s">
        <v>175</v>
      </c>
      <c r="C2" s="113">
        <v>2098</v>
      </c>
      <c r="D2" s="108" t="s">
        <v>183</v>
      </c>
      <c r="E2" s="109">
        <v>4.0599999999999996</v>
      </c>
      <c r="F2" s="86"/>
    </row>
    <row r="3" spans="1:6">
      <c r="A3" s="158" t="s">
        <v>216</v>
      </c>
      <c r="B3" s="158" t="s">
        <v>175</v>
      </c>
      <c r="C3" s="159">
        <v>2099</v>
      </c>
      <c r="D3" s="156" t="s">
        <v>251</v>
      </c>
      <c r="E3" s="157">
        <v>5.3</v>
      </c>
    </row>
    <row r="4" spans="1:6">
      <c r="A4" s="110" t="s">
        <v>216</v>
      </c>
      <c r="B4" s="110" t="s">
        <v>175</v>
      </c>
      <c r="C4" s="113">
        <v>2100</v>
      </c>
      <c r="D4" s="108" t="s">
        <v>24</v>
      </c>
      <c r="E4" s="109">
        <v>4.88</v>
      </c>
      <c r="F4" s="90"/>
    </row>
    <row r="5" spans="1:6">
      <c r="A5" s="158" t="s">
        <v>216</v>
      </c>
      <c r="B5" s="158" t="s">
        <v>175</v>
      </c>
      <c r="C5" s="159">
        <v>2101</v>
      </c>
      <c r="D5" s="156" t="s">
        <v>26</v>
      </c>
      <c r="E5" s="157">
        <v>8.1</v>
      </c>
    </row>
    <row r="6" spans="1:6">
      <c r="A6" s="110" t="s">
        <v>216</v>
      </c>
      <c r="B6" s="110" t="s">
        <v>175</v>
      </c>
      <c r="C6" s="113">
        <v>2102</v>
      </c>
      <c r="D6" s="108" t="s">
        <v>18</v>
      </c>
      <c r="E6" s="109">
        <v>11.98</v>
      </c>
      <c r="F6" s="90"/>
    </row>
    <row r="7" spans="1:6">
      <c r="A7" s="158" t="s">
        <v>216</v>
      </c>
      <c r="B7" s="158" t="s">
        <v>175</v>
      </c>
      <c r="C7" s="159">
        <v>2103</v>
      </c>
      <c r="D7" s="156" t="s">
        <v>32</v>
      </c>
      <c r="E7" s="157">
        <v>21.9</v>
      </c>
    </row>
    <row r="8" spans="1:6">
      <c r="A8" s="110" t="s">
        <v>216</v>
      </c>
      <c r="B8" s="110" t="s">
        <v>175</v>
      </c>
      <c r="C8" s="113">
        <v>2104</v>
      </c>
      <c r="D8" s="108" t="s">
        <v>249</v>
      </c>
      <c r="E8" s="109">
        <v>32</v>
      </c>
      <c r="F8" s="90"/>
    </row>
    <row r="9" spans="1:6">
      <c r="A9" s="158" t="s">
        <v>216</v>
      </c>
      <c r="B9" s="158" t="s">
        <v>175</v>
      </c>
      <c r="C9" s="159">
        <v>2105</v>
      </c>
      <c r="D9" s="156" t="s">
        <v>36</v>
      </c>
      <c r="E9" s="157">
        <v>7.5</v>
      </c>
    </row>
    <row r="10" spans="1:6">
      <c r="A10" s="110" t="s">
        <v>216</v>
      </c>
      <c r="B10" s="110" t="s">
        <v>175</v>
      </c>
      <c r="C10" s="113">
        <v>2106</v>
      </c>
      <c r="D10" s="108" t="s">
        <v>17</v>
      </c>
      <c r="E10" s="109">
        <v>15.5</v>
      </c>
      <c r="F10" s="90"/>
    </row>
    <row r="11" spans="1:6">
      <c r="A11" s="158" t="s">
        <v>216</v>
      </c>
      <c r="B11" s="158" t="s">
        <v>175</v>
      </c>
      <c r="C11" s="159">
        <v>2107</v>
      </c>
      <c r="D11" s="156" t="s">
        <v>31</v>
      </c>
      <c r="E11" s="157">
        <v>4.8</v>
      </c>
    </row>
    <row r="12" spans="1:6">
      <c r="A12" s="107" t="s">
        <v>216</v>
      </c>
      <c r="B12" s="107" t="s">
        <v>175</v>
      </c>
      <c r="C12" s="114">
        <v>2108</v>
      </c>
      <c r="D12" s="111" t="s">
        <v>310</v>
      </c>
      <c r="E12" s="112">
        <v>8.1</v>
      </c>
      <c r="F12" s="90"/>
    </row>
    <row r="13" spans="1:6">
      <c r="A13"/>
      <c r="B13"/>
      <c r="C13"/>
      <c r="E13"/>
    </row>
    <row r="14" spans="1:6">
      <c r="A14"/>
      <c r="B14"/>
      <c r="C14"/>
      <c r="E14"/>
    </row>
    <row r="15" spans="1:6">
      <c r="A15"/>
      <c r="B15"/>
      <c r="C15"/>
      <c r="E15"/>
    </row>
    <row r="16" spans="1:6">
      <c r="A16"/>
      <c r="B16"/>
      <c r="C16"/>
      <c r="E16"/>
    </row>
    <row r="17" spans="1:11">
      <c r="A17"/>
      <c r="B17"/>
      <c r="C17"/>
      <c r="E17"/>
    </row>
    <row r="18" spans="1:11">
      <c r="A18"/>
      <c r="B18"/>
      <c r="C18"/>
      <c r="E18"/>
    </row>
    <row r="19" spans="1:11">
      <c r="A19"/>
      <c r="B19"/>
      <c r="C19"/>
      <c r="E19"/>
      <c r="K19" s="10"/>
    </row>
    <row r="20" spans="1:11">
      <c r="A20"/>
      <c r="B20"/>
      <c r="C20"/>
      <c r="E20"/>
      <c r="H20" s="87"/>
      <c r="I20" s="2"/>
    </row>
    <row r="21" spans="1:11">
      <c r="A21"/>
      <c r="B21"/>
      <c r="C21"/>
      <c r="E21"/>
    </row>
    <row r="22" spans="1:11">
      <c r="A22"/>
      <c r="B22"/>
      <c r="C22"/>
      <c r="E22"/>
    </row>
    <row r="23" spans="1:11">
      <c r="A23"/>
      <c r="B23"/>
      <c r="C23"/>
      <c r="E23"/>
    </row>
    <row r="24" spans="1:11">
      <c r="A24"/>
      <c r="B24"/>
      <c r="C24"/>
      <c r="E24"/>
    </row>
    <row r="25" spans="1:11">
      <c r="A25"/>
      <c r="B25"/>
      <c r="C25"/>
      <c r="E25"/>
    </row>
    <row r="26" spans="1:11">
      <c r="A26"/>
      <c r="B26"/>
      <c r="C26"/>
      <c r="E26"/>
    </row>
    <row r="27" spans="1:11">
      <c r="A27"/>
      <c r="B27"/>
      <c r="C27"/>
      <c r="E27"/>
    </row>
    <row r="28" spans="1:11">
      <c r="A28"/>
      <c r="B28"/>
      <c r="C28"/>
      <c r="E28"/>
    </row>
    <row r="29" spans="1:11">
      <c r="A29"/>
      <c r="B29"/>
      <c r="C29"/>
      <c r="E29"/>
    </row>
    <row r="30" spans="1:11">
      <c r="A30"/>
      <c r="B30"/>
      <c r="C30"/>
      <c r="E30"/>
    </row>
    <row r="31" spans="1:11">
      <c r="A31"/>
      <c r="B31"/>
      <c r="C31"/>
      <c r="E31"/>
    </row>
    <row r="32" spans="1:11">
      <c r="A32"/>
      <c r="B32"/>
      <c r="C32"/>
      <c r="E32"/>
    </row>
    <row r="33" customFormat="1"/>
    <row r="34" customFormat="1"/>
    <row r="35" customFormat="1"/>
    <row r="36" customFormat="1"/>
    <row r="37" customFormat="1"/>
    <row r="38" customFormat="1"/>
    <row r="39" customFormat="1"/>
    <row r="40" customFormat="1"/>
    <row r="41" customFormat="1"/>
    <row r="42" customFormat="1"/>
    <row r="43" customFormat="1"/>
    <row r="44" customFormat="1"/>
    <row r="45" customFormat="1"/>
    <row r="46" customFormat="1"/>
    <row r="47" customFormat="1"/>
    <row r="48" customFormat="1"/>
    <row r="49" spans="1:5">
      <c r="A49"/>
      <c r="B49"/>
      <c r="C49"/>
      <c r="E49"/>
    </row>
    <row r="50" spans="1:5">
      <c r="A50"/>
      <c r="B50"/>
      <c r="C50"/>
      <c r="E50"/>
    </row>
    <row r="51" spans="1:5">
      <c r="A51"/>
      <c r="B51"/>
      <c r="C51"/>
      <c r="E51"/>
    </row>
    <row r="52" spans="1:5">
      <c r="A52"/>
      <c r="B52"/>
      <c r="C52"/>
      <c r="E52"/>
    </row>
    <row r="53" spans="1:5">
      <c r="A53"/>
      <c r="B53"/>
      <c r="C53"/>
      <c r="E53"/>
    </row>
    <row r="54" spans="1:5">
      <c r="A54"/>
      <c r="B54"/>
      <c r="C54"/>
      <c r="E54"/>
    </row>
    <row r="55" spans="1:5">
      <c r="A55"/>
      <c r="B55"/>
      <c r="E55"/>
    </row>
    <row r="56" spans="1:5">
      <c r="A56"/>
      <c r="B56"/>
      <c r="E56"/>
    </row>
    <row r="57" spans="1:5">
      <c r="A57"/>
      <c r="B57"/>
      <c r="E57"/>
    </row>
    <row r="58" spans="1:5">
      <c r="A58"/>
      <c r="B58"/>
      <c r="E58"/>
    </row>
    <row r="59" spans="1:5">
      <c r="A59"/>
      <c r="B59"/>
      <c r="E59"/>
    </row>
    <row r="60" spans="1:5">
      <c r="A60"/>
      <c r="B60"/>
      <c r="E60"/>
    </row>
    <row r="61" spans="1:5">
      <c r="A61"/>
      <c r="B61"/>
      <c r="E61"/>
    </row>
    <row r="62" spans="1:5">
      <c r="A62"/>
      <c r="B62"/>
      <c r="E62"/>
    </row>
    <row r="63" spans="1:5">
      <c r="A63"/>
      <c r="B63"/>
      <c r="E63"/>
    </row>
    <row r="64" spans="1:5">
      <c r="A64"/>
      <c r="B64"/>
      <c r="E64"/>
    </row>
    <row r="65" spans="1:5">
      <c r="A65"/>
      <c r="B65"/>
      <c r="E65"/>
    </row>
    <row r="66" spans="1:5">
      <c r="A66"/>
      <c r="B66"/>
      <c r="E66"/>
    </row>
    <row r="67" spans="1:5">
      <c r="A67"/>
      <c r="B67"/>
      <c r="E67"/>
    </row>
    <row r="68" spans="1:5">
      <c r="A68"/>
      <c r="B68"/>
      <c r="E68"/>
    </row>
    <row r="69" spans="1:5">
      <c r="A69"/>
      <c r="B69"/>
      <c r="E69"/>
    </row>
    <row r="70" spans="1:5">
      <c r="A70"/>
      <c r="B70"/>
      <c r="E70"/>
    </row>
    <row r="71" spans="1:5">
      <c r="A71"/>
      <c r="B71"/>
      <c r="E71"/>
    </row>
    <row r="72" spans="1:5">
      <c r="A72"/>
      <c r="B72"/>
      <c r="E72"/>
    </row>
    <row r="73" spans="1:5">
      <c r="A73"/>
      <c r="B73"/>
      <c r="E73"/>
    </row>
    <row r="74" spans="1:5">
      <c r="A74"/>
      <c r="B74"/>
      <c r="E74"/>
    </row>
    <row r="75" spans="1:5">
      <c r="A75"/>
      <c r="B75"/>
      <c r="E75"/>
    </row>
    <row r="76" spans="1:5">
      <c r="A76"/>
      <c r="B76"/>
      <c r="E76"/>
    </row>
    <row r="77" spans="1:5">
      <c r="A77"/>
      <c r="B77"/>
      <c r="E77"/>
    </row>
    <row r="78" spans="1:5">
      <c r="A78"/>
      <c r="B78"/>
      <c r="E78"/>
    </row>
    <row r="79" spans="1:5">
      <c r="A79"/>
      <c r="B79"/>
      <c r="E79"/>
    </row>
    <row r="80" spans="1:5">
      <c r="A80"/>
      <c r="B80"/>
      <c r="E80"/>
    </row>
    <row r="81" spans="3:3" customFormat="1">
      <c r="C81" s="1"/>
    </row>
    <row r="82" spans="3:3" customFormat="1">
      <c r="C82" s="1"/>
    </row>
    <row r="83" spans="3:3" customFormat="1">
      <c r="C83" s="1"/>
    </row>
    <row r="84" spans="3:3" customFormat="1">
      <c r="C84" s="1"/>
    </row>
    <row r="85" spans="3:3" customFormat="1">
      <c r="C85" s="1"/>
    </row>
    <row r="86" spans="3:3" customFormat="1">
      <c r="C86" s="1"/>
    </row>
    <row r="87" spans="3:3" customFormat="1">
      <c r="C87" s="1"/>
    </row>
    <row r="88" spans="3:3" customFormat="1">
      <c r="C88" s="1"/>
    </row>
    <row r="89" spans="3:3" customFormat="1">
      <c r="C89" s="1"/>
    </row>
    <row r="90" spans="3:3" customFormat="1">
      <c r="C90" s="1"/>
    </row>
    <row r="91" spans="3:3" customFormat="1">
      <c r="C91" s="1"/>
    </row>
    <row r="92" spans="3:3" customFormat="1">
      <c r="C92" s="1"/>
    </row>
    <row r="93" spans="3:3" customFormat="1">
      <c r="C93" s="1"/>
    </row>
    <row r="94" spans="3:3" customFormat="1">
      <c r="C94" s="1"/>
    </row>
    <row r="95" spans="3:3" customFormat="1">
      <c r="C95" s="1"/>
    </row>
    <row r="96" spans="3:3" customFormat="1">
      <c r="C96" s="1"/>
    </row>
    <row r="97" spans="3:3" customFormat="1">
      <c r="C97" s="1"/>
    </row>
    <row r="98" spans="3:3" customFormat="1">
      <c r="C98" s="1"/>
    </row>
    <row r="99" spans="3:3" customFormat="1">
      <c r="C99" s="1"/>
    </row>
    <row r="100" spans="3:3" customFormat="1">
      <c r="C100" s="1"/>
    </row>
    <row r="101" spans="3:3" customFormat="1">
      <c r="C101" s="1"/>
    </row>
    <row r="102" spans="3:3" customFormat="1">
      <c r="C102" s="1"/>
    </row>
    <row r="103" spans="3:3" customFormat="1">
      <c r="C103" s="1"/>
    </row>
    <row r="104" spans="3:3" customFormat="1">
      <c r="C104" s="1"/>
    </row>
    <row r="105" spans="3:3" customFormat="1">
      <c r="C105" s="1"/>
    </row>
    <row r="106" spans="3:3" customFormat="1">
      <c r="C106" s="1"/>
    </row>
    <row r="107" spans="3:3" customFormat="1">
      <c r="C107" s="1"/>
    </row>
    <row r="108" spans="3:3" customFormat="1">
      <c r="C108" s="1"/>
    </row>
    <row r="109" spans="3:3" customFormat="1">
      <c r="C109" s="1"/>
    </row>
    <row r="110" spans="3:3" customFormat="1">
      <c r="C110" s="1"/>
    </row>
    <row r="111" spans="3:3" customFormat="1">
      <c r="C111" s="1"/>
    </row>
    <row r="112" spans="3:3" customFormat="1">
      <c r="C112" s="1"/>
    </row>
    <row r="113" spans="3:3" customFormat="1">
      <c r="C113" s="1"/>
    </row>
    <row r="114" spans="3:3" customFormat="1">
      <c r="C114" s="1"/>
    </row>
    <row r="115" spans="3:3" customFormat="1">
      <c r="C115" s="1"/>
    </row>
    <row r="116" spans="3:3" customFormat="1">
      <c r="C116" s="1"/>
    </row>
    <row r="117" spans="3:3" customFormat="1">
      <c r="C117" s="1"/>
    </row>
    <row r="118" spans="3:3" customFormat="1">
      <c r="C118" s="1"/>
    </row>
    <row r="119" spans="3:3" customFormat="1">
      <c r="C119" s="1"/>
    </row>
    <row r="120" spans="3:3" customFormat="1">
      <c r="C120" s="1"/>
    </row>
    <row r="121" spans="3:3" customFormat="1">
      <c r="C121" s="1"/>
    </row>
    <row r="122" spans="3:3" customFormat="1">
      <c r="C122" s="1"/>
    </row>
    <row r="123" spans="3:3" customFormat="1">
      <c r="C123" s="1"/>
    </row>
    <row r="124" spans="3:3" customFormat="1">
      <c r="C124" s="1"/>
    </row>
    <row r="125" spans="3:3" customFormat="1">
      <c r="C125" s="1"/>
    </row>
    <row r="126" spans="3:3" customFormat="1">
      <c r="C126" s="1"/>
    </row>
    <row r="127" spans="3:3" customFormat="1">
      <c r="C127" s="1"/>
    </row>
    <row r="128" spans="3:3" customFormat="1">
      <c r="C128" s="1"/>
    </row>
    <row r="129" spans="3:3" customFormat="1">
      <c r="C129" s="1"/>
    </row>
    <row r="130" spans="3:3" customFormat="1">
      <c r="C130" s="1"/>
    </row>
    <row r="131" spans="3:3" customFormat="1">
      <c r="C131" s="1"/>
    </row>
    <row r="132" spans="3:3" customFormat="1">
      <c r="C132" s="1"/>
    </row>
    <row r="133" spans="3:3" customFormat="1">
      <c r="C133" s="1"/>
    </row>
    <row r="134" spans="3:3" customFormat="1">
      <c r="C134" s="1"/>
    </row>
    <row r="135" spans="3:3" customFormat="1">
      <c r="C135" s="1"/>
    </row>
    <row r="136" spans="3:3" customFormat="1">
      <c r="C136" s="1"/>
    </row>
    <row r="137" spans="3:3" customFormat="1">
      <c r="C137" s="1"/>
    </row>
    <row r="138" spans="3:3" customFormat="1">
      <c r="C138" s="1"/>
    </row>
    <row r="139" spans="3:3" customFormat="1">
      <c r="C139" s="1"/>
    </row>
    <row r="140" spans="3:3" customFormat="1">
      <c r="C140" s="1"/>
    </row>
    <row r="141" spans="3:3" customFormat="1">
      <c r="C141" s="1"/>
    </row>
    <row r="142" spans="3:3" customFormat="1">
      <c r="C142" s="1"/>
    </row>
    <row r="143" spans="3:3" customFormat="1">
      <c r="C143" s="1"/>
    </row>
    <row r="144" spans="3:3" customFormat="1">
      <c r="C144" s="1"/>
    </row>
    <row r="145" spans="3:3" customFormat="1">
      <c r="C145" s="1"/>
    </row>
    <row r="146" spans="3:3" customFormat="1">
      <c r="C146" s="1"/>
    </row>
    <row r="147" spans="3:3" customFormat="1">
      <c r="C147" s="1"/>
    </row>
    <row r="148" spans="3:3" customFormat="1">
      <c r="C148" s="1"/>
    </row>
    <row r="149" spans="3:3" customFormat="1">
      <c r="C149" s="1"/>
    </row>
    <row r="150" spans="3:3" customFormat="1">
      <c r="C150" s="1"/>
    </row>
    <row r="151" spans="3:3" customFormat="1">
      <c r="C151" s="1"/>
    </row>
    <row r="152" spans="3:3" customFormat="1">
      <c r="C152" s="1"/>
    </row>
    <row r="153" spans="3:3" customFormat="1">
      <c r="C153" s="1"/>
    </row>
    <row r="154" spans="3:3" customFormat="1">
      <c r="C154" s="1"/>
    </row>
    <row r="155" spans="3:3" customFormat="1">
      <c r="C155" s="1"/>
    </row>
    <row r="156" spans="3:3" customFormat="1">
      <c r="C156" s="1"/>
    </row>
    <row r="157" spans="3:3" customFormat="1">
      <c r="C157" s="1"/>
    </row>
    <row r="158" spans="3:3" customFormat="1">
      <c r="C158" s="1"/>
    </row>
    <row r="159" spans="3:3" customFormat="1">
      <c r="C159" s="1"/>
    </row>
    <row r="160" spans="3:3" customFormat="1">
      <c r="C160" s="1"/>
    </row>
    <row r="161" spans="3:3" customFormat="1">
      <c r="C161" s="1"/>
    </row>
    <row r="162" spans="3:3" customFormat="1">
      <c r="C162" s="1"/>
    </row>
    <row r="163" spans="3:3" customFormat="1">
      <c r="C163" s="1"/>
    </row>
    <row r="164" spans="3:3" customFormat="1">
      <c r="C164" s="1"/>
    </row>
    <row r="165" spans="3:3" customFormat="1">
      <c r="C165" s="1"/>
    </row>
    <row r="166" spans="3:3" customFormat="1">
      <c r="C166" s="1"/>
    </row>
    <row r="167" spans="3:3" customFormat="1">
      <c r="C167" s="1"/>
    </row>
    <row r="168" spans="3:3" customFormat="1">
      <c r="C168" s="1"/>
    </row>
    <row r="169" spans="3:3" customFormat="1">
      <c r="C169" s="1"/>
    </row>
    <row r="170" spans="3:3" customFormat="1">
      <c r="C170" s="1"/>
    </row>
    <row r="171" spans="3:3" customFormat="1">
      <c r="C171" s="1"/>
    </row>
    <row r="172" spans="3:3" customFormat="1">
      <c r="C172" s="1"/>
    </row>
    <row r="173" spans="3:3" customFormat="1">
      <c r="C173" s="1"/>
    </row>
    <row r="174" spans="3:3" customFormat="1">
      <c r="C174" s="1"/>
    </row>
    <row r="175" spans="3:3" customFormat="1">
      <c r="C175" s="1"/>
    </row>
    <row r="176" spans="3:3" customFormat="1">
      <c r="C176" s="1"/>
    </row>
    <row r="177" spans="3:3" customFormat="1">
      <c r="C177" s="1"/>
    </row>
    <row r="178" spans="3:3" customFormat="1">
      <c r="C178" s="1"/>
    </row>
    <row r="179" spans="3:3" customFormat="1">
      <c r="C179" s="1"/>
    </row>
    <row r="180" spans="3:3" customFormat="1">
      <c r="C180" s="1"/>
    </row>
    <row r="181" spans="3:3" customFormat="1">
      <c r="C181" s="1"/>
    </row>
    <row r="182" spans="3:3" customFormat="1">
      <c r="C182" s="1"/>
    </row>
    <row r="183" spans="3:3" customFormat="1">
      <c r="C183" s="1"/>
    </row>
    <row r="184" spans="3:3" customFormat="1">
      <c r="C184" s="1"/>
    </row>
    <row r="185" spans="3:3" customFormat="1">
      <c r="C185" s="1"/>
    </row>
    <row r="186" spans="3:3" customFormat="1">
      <c r="C186" s="1"/>
    </row>
    <row r="187" spans="3:3" customFormat="1">
      <c r="C187" s="1"/>
    </row>
    <row r="188" spans="3:3" customFormat="1">
      <c r="C188" s="1"/>
    </row>
    <row r="189" spans="3:3" customFormat="1">
      <c r="C189" s="1"/>
    </row>
    <row r="190" spans="3:3" customFormat="1">
      <c r="C190" s="1"/>
    </row>
    <row r="191" spans="3:3" customFormat="1">
      <c r="C191" s="1"/>
    </row>
    <row r="192" spans="3:3" customFormat="1">
      <c r="C192" s="1"/>
    </row>
    <row r="193" spans="3:3" customFormat="1">
      <c r="C193" s="1"/>
    </row>
    <row r="194" spans="3:3" customFormat="1">
      <c r="C194" s="1"/>
    </row>
    <row r="195" spans="3:3" customFormat="1">
      <c r="C195" s="1"/>
    </row>
    <row r="196" spans="3:3" customFormat="1">
      <c r="C196" s="1"/>
    </row>
    <row r="197" spans="3:3" customFormat="1">
      <c r="C197" s="1"/>
    </row>
    <row r="198" spans="3:3" customFormat="1">
      <c r="C198" s="1"/>
    </row>
    <row r="199" spans="3:3" customFormat="1">
      <c r="C199" s="1"/>
    </row>
    <row r="200" spans="3:3" customFormat="1">
      <c r="C200" s="1"/>
    </row>
    <row r="201" spans="3:3" customFormat="1">
      <c r="C201" s="1"/>
    </row>
    <row r="202" spans="3:3" customFormat="1">
      <c r="C202" s="1"/>
    </row>
    <row r="203" spans="3:3" customFormat="1">
      <c r="C203" s="1"/>
    </row>
    <row r="204" spans="3:3" customFormat="1">
      <c r="C204" s="1"/>
    </row>
    <row r="205" spans="3:3" customFormat="1">
      <c r="C205" s="1"/>
    </row>
    <row r="206" spans="3:3" customFormat="1">
      <c r="C206" s="1"/>
    </row>
    <row r="207" spans="3:3" customFormat="1">
      <c r="C207" s="1"/>
    </row>
    <row r="208" spans="3:3" customFormat="1">
      <c r="C208" s="1"/>
    </row>
    <row r="209" spans="3:3" customFormat="1">
      <c r="C209" s="1"/>
    </row>
    <row r="210" spans="3:3" customFormat="1">
      <c r="C210" s="1"/>
    </row>
    <row r="211" spans="3:3" customFormat="1">
      <c r="C211" s="1"/>
    </row>
    <row r="212" spans="3:3" customFormat="1">
      <c r="C212" s="1"/>
    </row>
    <row r="213" spans="3:3" customFormat="1">
      <c r="C213" s="1"/>
    </row>
    <row r="214" spans="3:3" customFormat="1">
      <c r="C214" s="1"/>
    </row>
    <row r="215" spans="3:3" customFormat="1">
      <c r="C215" s="1"/>
    </row>
    <row r="216" spans="3:3" customFormat="1">
      <c r="C216" s="1"/>
    </row>
    <row r="217" spans="3:3" customFormat="1">
      <c r="C217" s="1"/>
    </row>
    <row r="218" spans="3:3" customFormat="1">
      <c r="C218" s="1"/>
    </row>
    <row r="219" spans="3:3" customFormat="1">
      <c r="C219" s="1"/>
    </row>
    <row r="220" spans="3:3" customFormat="1">
      <c r="C220" s="1"/>
    </row>
    <row r="221" spans="3:3" customFormat="1">
      <c r="C221" s="1"/>
    </row>
    <row r="222" spans="3:3" customFormat="1">
      <c r="C222" s="1"/>
    </row>
    <row r="223" spans="3:3" customFormat="1">
      <c r="C223" s="1"/>
    </row>
    <row r="224" spans="3:3" customFormat="1">
      <c r="C224" s="1"/>
    </row>
    <row r="225" spans="3:3" customFormat="1">
      <c r="C225" s="1"/>
    </row>
    <row r="226" spans="3:3" customFormat="1">
      <c r="C226" s="1"/>
    </row>
    <row r="227" spans="3:3" customFormat="1">
      <c r="C227" s="1"/>
    </row>
    <row r="228" spans="3:3" customFormat="1">
      <c r="C228" s="1"/>
    </row>
    <row r="229" spans="3:3" customFormat="1">
      <c r="C229" s="1"/>
    </row>
    <row r="230" spans="3:3" customFormat="1">
      <c r="C230" s="1"/>
    </row>
    <row r="231" spans="3:3" customFormat="1">
      <c r="C231" s="1"/>
    </row>
    <row r="232" spans="3:3" customFormat="1">
      <c r="C232" s="1"/>
    </row>
    <row r="233" spans="3:3" customFormat="1">
      <c r="C233" s="1"/>
    </row>
    <row r="234" spans="3:3" customFormat="1">
      <c r="C234" s="1"/>
    </row>
    <row r="235" spans="3:3" customFormat="1">
      <c r="C235" s="1"/>
    </row>
    <row r="236" spans="3:3" customFormat="1">
      <c r="C236" s="1"/>
    </row>
    <row r="237" spans="3:3" customFormat="1">
      <c r="C237" s="1"/>
    </row>
    <row r="238" spans="3:3" customFormat="1">
      <c r="C238" s="1"/>
    </row>
    <row r="239" spans="3:3" customFormat="1">
      <c r="C239" s="1"/>
    </row>
    <row r="240" spans="3:3" customFormat="1">
      <c r="C240" s="1"/>
    </row>
    <row r="241" spans="3:3" customFormat="1">
      <c r="C241" s="1"/>
    </row>
    <row r="242" spans="3:3" customFormat="1">
      <c r="C242" s="1"/>
    </row>
    <row r="243" spans="3:3" customFormat="1">
      <c r="C243" s="1"/>
    </row>
    <row r="244" spans="3:3" customFormat="1">
      <c r="C244" s="1"/>
    </row>
    <row r="245" spans="3:3" customFormat="1">
      <c r="C245" s="1"/>
    </row>
    <row r="246" spans="3:3" customFormat="1">
      <c r="C246" s="1"/>
    </row>
    <row r="247" spans="3:3" customFormat="1">
      <c r="C247" s="1"/>
    </row>
    <row r="248" spans="3:3" customFormat="1">
      <c r="C248" s="1"/>
    </row>
    <row r="249" spans="3:3" customFormat="1">
      <c r="C249" s="1"/>
    </row>
    <row r="250" spans="3:3" customFormat="1">
      <c r="C250" s="1"/>
    </row>
    <row r="251" spans="3:3" customFormat="1">
      <c r="C251" s="1"/>
    </row>
    <row r="252" spans="3:3" customFormat="1">
      <c r="C252" s="1"/>
    </row>
    <row r="253" spans="3:3" customFormat="1">
      <c r="C253" s="1"/>
    </row>
    <row r="254" spans="3:3" customFormat="1">
      <c r="C254" s="1"/>
    </row>
    <row r="255" spans="3:3" customFormat="1">
      <c r="C255" s="1"/>
    </row>
    <row r="256" spans="3:3" customFormat="1">
      <c r="C256" s="1"/>
    </row>
  </sheetData>
  <dataValidations disablePrompts="1" count="1">
    <dataValidation type="list" allowBlank="1" showInputMessage="1" showErrorMessage="1" sqref="H1" xr:uid="{DD601D4E-FB6F-4240-857A-E684291A3F96}">
      <formula1>INDIRECT("Table_Articles[Lieu]")</formula1>
    </dataValidation>
  </dataValidations>
  <pageMargins left="0.25" right="0.25" top="0.75" bottom="0.75" header="0.3" footer="0.3"/>
  <pageSetup paperSize="9" scale="90" fitToHeight="0" orientation="landscape" horizontalDpi="200" verticalDpi="200" r:id="rId2"/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F95CB9-5291-4FB4-9226-73976795838A}">
  <sheetPr codeName="Feuil6">
    <tabColor theme="9" tint="-0.249977111117893"/>
  </sheetPr>
  <dimension ref="B2:AA44"/>
  <sheetViews>
    <sheetView showGridLines="0" showRowColHeaders="0" workbookViewId="0">
      <selection activeCell="G38" sqref="G38"/>
    </sheetView>
  </sheetViews>
  <sheetFormatPr baseColWidth="10" defaultRowHeight="15.75"/>
  <cols>
    <col min="1" max="1" width="7" style="37" customWidth="1"/>
    <col min="2" max="2" width="42.7109375" style="37" customWidth="1"/>
    <col min="3" max="3" width="21.85546875" style="37" customWidth="1"/>
    <col min="4" max="4" width="14" style="37" customWidth="1"/>
    <col min="5" max="5" width="18.7109375" style="37" customWidth="1"/>
    <col min="6" max="7" width="16.42578125" style="37" customWidth="1"/>
    <col min="8" max="8" width="15.28515625" style="37" customWidth="1"/>
    <col min="9" max="9" width="11.42578125" style="37"/>
    <col min="10" max="10" width="7.28515625" style="38" customWidth="1"/>
    <col min="11" max="11" width="21" style="37" bestFit="1" customWidth="1"/>
    <col min="12" max="12" width="12.5703125" style="37" customWidth="1"/>
    <col min="13" max="13" width="13.28515625" style="37" bestFit="1" customWidth="1"/>
    <col min="14" max="25" width="11.42578125" style="37"/>
    <col min="26" max="26" width="24" style="37" customWidth="1"/>
    <col min="27" max="27" width="16.5703125" style="37" customWidth="1"/>
    <col min="28" max="16384" width="11.42578125" style="37"/>
  </cols>
  <sheetData>
    <row r="2" spans="2:27" ht="16.5" thickBot="1"/>
    <row r="3" spans="2:27" ht="19.5">
      <c r="B3" s="133"/>
      <c r="I3" s="39"/>
      <c r="Z3" s="143" t="s">
        <v>404</v>
      </c>
      <c r="AA3" s="144">
        <f>C31-C21</f>
        <v>-3730.8599999999969</v>
      </c>
    </row>
    <row r="4" spans="2:27" ht="19.5">
      <c r="B4" s="133"/>
      <c r="I4" s="40"/>
      <c r="Z4" s="145" t="s">
        <v>405</v>
      </c>
      <c r="AA4" s="146">
        <f>C23</f>
        <v>879.99</v>
      </c>
    </row>
    <row r="5" spans="2:27" ht="16.5" thickBot="1">
      <c r="B5" s="133"/>
      <c r="I5" s="41"/>
      <c r="Z5" s="145" t="s">
        <v>406</v>
      </c>
      <c r="AA5" s="147">
        <f>SUM(C26:C29)</f>
        <v>687.56</v>
      </c>
    </row>
    <row r="6" spans="2:27" ht="31.5" customHeight="1" thickBot="1">
      <c r="B6" s="134" t="s">
        <v>409</v>
      </c>
      <c r="I6" s="41"/>
      <c r="Z6" s="148" t="s">
        <v>407</v>
      </c>
      <c r="AA6" s="149">
        <f>AA4-(AA5+AA3)</f>
        <v>3923.2899999999972</v>
      </c>
    </row>
    <row r="7" spans="2:27">
      <c r="B7" s="133"/>
      <c r="I7" s="41"/>
      <c r="Z7" s="145" t="s">
        <v>343</v>
      </c>
      <c r="AA7" s="146">
        <f>C38</f>
        <v>10042.540000000001</v>
      </c>
    </row>
    <row r="8" spans="2:27" thickBot="1">
      <c r="B8" s="133"/>
      <c r="C8" s="37">
        <v>24577.86</v>
      </c>
      <c r="E8" s="37">
        <v>20903.55</v>
      </c>
      <c r="H8" s="37">
        <v>20903.55</v>
      </c>
      <c r="I8" s="128"/>
      <c r="J8" s="42"/>
      <c r="Z8" s="150" t="s">
        <v>408</v>
      </c>
      <c r="AA8" s="151">
        <f>AA6/AA7</f>
        <v>0.39066710214746436</v>
      </c>
    </row>
    <row r="9" spans="2:27" ht="15">
      <c r="B9" s="133"/>
      <c r="C9" s="43"/>
      <c r="I9" s="128"/>
      <c r="J9" s="44"/>
    </row>
    <row r="10" spans="2:27">
      <c r="B10" s="133"/>
      <c r="C10" s="43"/>
      <c r="E10" s="37">
        <v>8554.2900000000009</v>
      </c>
      <c r="H10" s="37">
        <v>8554.2900000000009</v>
      </c>
      <c r="I10" s="128"/>
      <c r="J10" s="45"/>
      <c r="K10"/>
      <c r="L10"/>
      <c r="M10"/>
    </row>
    <row r="11" spans="2:27">
      <c r="B11" s="133"/>
      <c r="C11" s="43"/>
      <c r="I11" s="128"/>
      <c r="J11" s="45"/>
      <c r="K11"/>
      <c r="L11"/>
      <c r="M11"/>
    </row>
    <row r="12" spans="2:27">
      <c r="C12" s="43"/>
      <c r="I12" s="128"/>
    </row>
    <row r="13" spans="2:27">
      <c r="C13" s="43"/>
      <c r="I13" s="128"/>
    </row>
    <row r="14" spans="2:27">
      <c r="E14"/>
      <c r="F14" s="1" t="s">
        <v>268</v>
      </c>
      <c r="G14" s="1" t="s">
        <v>375</v>
      </c>
      <c r="H14" s="1" t="s">
        <v>376</v>
      </c>
      <c r="I14" s="128"/>
    </row>
    <row r="15" spans="2:27" ht="19.5">
      <c r="B15" s="57" t="s">
        <v>277</v>
      </c>
      <c r="C15" s="8"/>
      <c r="E15" s="3" t="s">
        <v>345</v>
      </c>
      <c r="F15" s="2">
        <v>9931.41</v>
      </c>
      <c r="G15" s="2">
        <v>38496.339999999997</v>
      </c>
      <c r="H15" s="130">
        <v>0.3009103105926717</v>
      </c>
      <c r="I15" s="128"/>
    </row>
    <row r="16" spans="2:27" ht="19.5">
      <c r="B16"/>
      <c r="C16" s="58"/>
      <c r="E16" s="117" t="s">
        <v>386</v>
      </c>
      <c r="F16" s="2">
        <v>3923.2899999999972</v>
      </c>
      <c r="G16" s="2">
        <v>10042.540000000001</v>
      </c>
      <c r="H16" s="130">
        <v>0.39066710214746436</v>
      </c>
      <c r="I16" s="128"/>
    </row>
    <row r="17" spans="2:10" ht="19.5">
      <c r="B17" s="82" t="str">
        <f>B6</f>
        <v>FÉVRIER 2026</v>
      </c>
      <c r="C17" s="80"/>
      <c r="E17" s="117" t="s">
        <v>346</v>
      </c>
      <c r="F17" s="2">
        <v>6008.1200000000017</v>
      </c>
      <c r="G17" s="2">
        <v>28453.8</v>
      </c>
      <c r="H17" s="130">
        <v>0.21115351903787902</v>
      </c>
      <c r="I17" s="128"/>
    </row>
    <row r="18" spans="2:10">
      <c r="B18" s="59"/>
      <c r="C18" s="60"/>
      <c r="E18" s="3" t="s">
        <v>357</v>
      </c>
      <c r="F18" s="2">
        <v>19242.36</v>
      </c>
      <c r="G18" s="2">
        <v>110142.78000000001</v>
      </c>
      <c r="H18" s="130">
        <v>0.15915346398027475</v>
      </c>
      <c r="I18" s="128"/>
    </row>
    <row r="19" spans="2:10">
      <c r="B19" s="61"/>
      <c r="C19" s="62"/>
      <c r="E19" s="117" t="s">
        <v>358</v>
      </c>
      <c r="F19" s="2">
        <v>4291.5600000000013</v>
      </c>
      <c r="G19" s="2">
        <v>19003.63</v>
      </c>
      <c r="H19" s="130">
        <v>0.22582843383079976</v>
      </c>
      <c r="I19" s="128"/>
    </row>
    <row r="20" spans="2:10">
      <c r="B20" s="63"/>
      <c r="C20" s="60"/>
      <c r="E20" s="117" t="s">
        <v>359</v>
      </c>
      <c r="F20" s="2">
        <v>5855.4599999999973</v>
      </c>
      <c r="G20" s="2">
        <v>30335.25</v>
      </c>
      <c r="H20" s="130">
        <v>0.1930249462259252</v>
      </c>
      <c r="I20" s="128"/>
    </row>
    <row r="21" spans="2:10">
      <c r="B21" s="64" t="s">
        <v>262</v>
      </c>
      <c r="C21" s="81">
        <v>21376.85</v>
      </c>
      <c r="D21" s="155"/>
      <c r="E21" s="117" t="s">
        <v>360</v>
      </c>
      <c r="F21" s="2">
        <v>4587.2900000000018</v>
      </c>
      <c r="G21" s="2">
        <v>25389.31</v>
      </c>
      <c r="H21" s="130">
        <v>0.18067800976080098</v>
      </c>
      <c r="I21" s="128"/>
      <c r="J21" s="45"/>
    </row>
    <row r="22" spans="2:10">
      <c r="B22" s="65"/>
      <c r="C22" s="142"/>
      <c r="D22" s="155"/>
      <c r="E22" s="117" t="s">
        <v>361</v>
      </c>
      <c r="F22" s="2">
        <v>4339.66</v>
      </c>
      <c r="G22" s="2">
        <v>23894.29</v>
      </c>
      <c r="H22" s="130">
        <v>0.18161912322985951</v>
      </c>
      <c r="I22" s="128"/>
      <c r="J22" s="45"/>
    </row>
    <row r="23" spans="2:10">
      <c r="B23" s="64" t="s">
        <v>283</v>
      </c>
      <c r="C23" s="66">
        <v>879.99</v>
      </c>
      <c r="D23" s="155"/>
      <c r="E23" s="117" t="s">
        <v>362</v>
      </c>
      <c r="F23" s="2">
        <v>168.39000000000033</v>
      </c>
      <c r="G23" s="2">
        <v>11520.3</v>
      </c>
      <c r="H23" s="130">
        <v>1.4616806853988206E-2</v>
      </c>
      <c r="I23" s="128"/>
      <c r="J23" s="45"/>
    </row>
    <row r="24" spans="2:10">
      <c r="B24" s="65"/>
      <c r="C24" s="91"/>
      <c r="D24" s="155"/>
      <c r="I24" s="128"/>
      <c r="J24" s="45"/>
    </row>
    <row r="25" spans="2:10">
      <c r="B25" s="67"/>
      <c r="C25" s="93"/>
      <c r="D25" s="155"/>
      <c r="I25" s="128"/>
      <c r="J25" s="46"/>
    </row>
    <row r="26" spans="2:10">
      <c r="B26" s="67" t="s">
        <v>263</v>
      </c>
      <c r="C26" s="94">
        <v>0</v>
      </c>
      <c r="D26" s="155"/>
      <c r="I26" s="128"/>
      <c r="J26" s="46"/>
    </row>
    <row r="27" spans="2:10">
      <c r="B27" s="67" t="s">
        <v>264</v>
      </c>
      <c r="C27" s="92">
        <v>40.270000000000003</v>
      </c>
      <c r="D27" s="155"/>
      <c r="I27" s="41"/>
      <c r="J27" s="45"/>
    </row>
    <row r="28" spans="2:10">
      <c r="B28" s="67" t="s">
        <v>265</v>
      </c>
      <c r="C28" s="68">
        <v>0</v>
      </c>
      <c r="D28" s="155"/>
      <c r="I28" s="41"/>
      <c r="J28" s="46"/>
    </row>
    <row r="29" spans="2:10">
      <c r="B29" s="67" t="s">
        <v>266</v>
      </c>
      <c r="C29" s="68">
        <v>647.29</v>
      </c>
      <c r="D29" s="155"/>
      <c r="J29" s="45"/>
    </row>
    <row r="30" spans="2:10">
      <c r="B30" s="69"/>
      <c r="C30" s="70"/>
      <c r="D30" s="155"/>
      <c r="J30" s="45"/>
    </row>
    <row r="31" spans="2:10">
      <c r="B31" s="64" t="s">
        <v>267</v>
      </c>
      <c r="C31" s="153">
        <v>17645.990000000002</v>
      </c>
      <c r="D31" s="155"/>
      <c r="J31" s="45"/>
    </row>
    <row r="32" spans="2:10">
      <c r="B32" s="65" t="s">
        <v>411</v>
      </c>
      <c r="C32" s="154">
        <f>(C31-C21)/C21</f>
        <v>-0.17452805254282072</v>
      </c>
      <c r="D32" s="155"/>
      <c r="J32" s="45"/>
    </row>
    <row r="33" spans="2:10">
      <c r="B33" s="65"/>
      <c r="C33" s="152"/>
      <c r="D33" s="155"/>
      <c r="J33" s="45"/>
    </row>
    <row r="34" spans="2:10">
      <c r="B34" s="64" t="s">
        <v>268</v>
      </c>
      <c r="C34" s="71">
        <f>AA6</f>
        <v>3923.2899999999972</v>
      </c>
      <c r="D34" s="155"/>
      <c r="J34" s="45"/>
    </row>
    <row r="35" spans="2:10">
      <c r="B35" s="65"/>
      <c r="C35" s="72"/>
      <c r="D35" s="155"/>
      <c r="E35" s="41"/>
      <c r="F35" s="47"/>
      <c r="G35" s="41"/>
      <c r="H35" s="47"/>
      <c r="I35" s="41"/>
      <c r="J35" s="45"/>
    </row>
    <row r="36" spans="2:10">
      <c r="B36" s="64" t="s">
        <v>271</v>
      </c>
      <c r="C36" s="73">
        <v>10042.540000000001</v>
      </c>
      <c r="D36" s="155"/>
      <c r="E36" s="48"/>
      <c r="F36" s="47"/>
      <c r="G36" s="49"/>
      <c r="H36" s="50"/>
      <c r="I36" s="51"/>
      <c r="J36" s="52"/>
    </row>
    <row r="37" spans="2:10">
      <c r="B37" s="64" t="s">
        <v>272</v>
      </c>
      <c r="C37" s="74">
        <v>0</v>
      </c>
      <c r="D37" s="155"/>
      <c r="E37" s="41"/>
      <c r="F37" s="53"/>
      <c r="G37" s="49"/>
      <c r="H37" s="54"/>
      <c r="I37" s="51"/>
      <c r="J37" s="55"/>
    </row>
    <row r="38" spans="2:10">
      <c r="B38" s="75" t="s">
        <v>269</v>
      </c>
      <c r="C38" s="76">
        <f>SUM(C36:C37)</f>
        <v>10042.540000000001</v>
      </c>
      <c r="D38" s="155"/>
    </row>
    <row r="39" spans="2:10">
      <c r="B39" s="77"/>
      <c r="C39" s="78"/>
      <c r="D39" s="155"/>
    </row>
    <row r="40" spans="2:10">
      <c r="B40" s="64" t="s">
        <v>270</v>
      </c>
      <c r="C40" s="79">
        <f>IFERROR(C34/C38,"")</f>
        <v>0.39066710214746436</v>
      </c>
      <c r="D40" s="155"/>
    </row>
    <row r="41" spans="2:10">
      <c r="C41" s="43"/>
    </row>
    <row r="42" spans="2:10">
      <c r="C42" s="43"/>
    </row>
    <row r="43" spans="2:10">
      <c r="C43" s="43"/>
    </row>
    <row r="44" spans="2:10">
      <c r="C44" s="43"/>
    </row>
  </sheetData>
  <sheetProtection autoFilter="0"/>
  <conditionalFormatting sqref="C32">
    <cfRule type="cellIs" dxfId="24" priority="1" operator="lessThan">
      <formula>0</formula>
    </cfRule>
  </conditionalFormatting>
  <dataValidations count="1">
    <dataValidation type="list" allowBlank="1" showInputMessage="1" showErrorMessage="1" errorTitle="Valeur incorrecte" error="Merci de choisir un mois proposé dans la liste." promptTitle="Mois d'inventaire" prompt="Choisissez un mois dans la liste." sqref="B6" xr:uid="{C38D7D81-D542-4832-BF4D-918E361FF81C}">
      <formula1>ListeMoisInventaire</formula1>
    </dataValidation>
  </dataValidations>
  <pageMargins left="1.299212598425197" right="0.70866141732283472" top="1.9685039370078741" bottom="0.74803149606299213" header="0.31496062992125984" footer="0.31496062992125984"/>
  <pageSetup paperSize="9" orientation="portrait" horizontalDpi="200" verticalDpi="200" r:id="rId2"/>
  <headerFooter>
    <oddHeader>&amp;L&amp;G</oddHeader>
    <oddFooter>&amp;CPage &amp;P/&amp;N&amp;RImprimé le, &amp;D</oddFooter>
  </headerFooter>
  <drawing r:id="rId3"/>
  <legacyDrawingHF r:id="rId4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A4BE84-56EF-4C96-827F-3B33D1B4FF56}">
  <sheetPr codeName="Feuil9"/>
  <dimension ref="A1:M234"/>
  <sheetViews>
    <sheetView showGridLines="0" workbookViewId="0">
      <selection activeCell="F31" sqref="F31"/>
    </sheetView>
  </sheetViews>
  <sheetFormatPr baseColWidth="10" defaultRowHeight="15"/>
  <cols>
    <col min="1" max="1" width="11.85546875" bestFit="1" customWidth="1"/>
    <col min="2" max="2" width="16.42578125" bestFit="1" customWidth="1"/>
    <col min="3" max="3" width="14.140625" bestFit="1" customWidth="1"/>
    <col min="4" max="4" width="7" bestFit="1" customWidth="1"/>
    <col min="5" max="5" width="12.28515625" bestFit="1" customWidth="1"/>
    <col min="6" max="6" width="45.28515625" bestFit="1" customWidth="1"/>
    <col min="7" max="7" width="19.140625" bestFit="1" customWidth="1"/>
    <col min="8" max="8" width="11" bestFit="1" customWidth="1"/>
    <col min="9" max="9" width="7" bestFit="1" customWidth="1"/>
    <col min="10" max="10" width="11.85546875" bestFit="1" customWidth="1"/>
    <col min="11" max="11" width="7.85546875" bestFit="1" customWidth="1"/>
    <col min="12" max="12" width="8.28515625" bestFit="1" customWidth="1"/>
    <col min="13" max="13" width="21.85546875" bestFit="1" customWidth="1"/>
  </cols>
  <sheetData>
    <row r="1" spans="1:13">
      <c r="A1" t="s">
        <v>7</v>
      </c>
      <c r="B1" t="s">
        <v>335</v>
      </c>
      <c r="C1" t="s">
        <v>4</v>
      </c>
      <c r="D1" t="s">
        <v>5</v>
      </c>
      <c r="E1" t="s">
        <v>215</v>
      </c>
      <c r="F1" t="s">
        <v>321</v>
      </c>
      <c r="G1" t="s">
        <v>387</v>
      </c>
      <c r="H1" t="s">
        <v>330</v>
      </c>
      <c r="I1" t="s">
        <v>9</v>
      </c>
      <c r="J1" t="s">
        <v>388</v>
      </c>
      <c r="K1" t="s">
        <v>389</v>
      </c>
      <c r="L1" t="s">
        <v>390</v>
      </c>
      <c r="M1" t="s">
        <v>391</v>
      </c>
    </row>
    <row r="2" spans="1:13">
      <c r="A2">
        <v>1896</v>
      </c>
      <c r="B2">
        <v>65</v>
      </c>
      <c r="C2" t="s">
        <v>15</v>
      </c>
      <c r="D2" t="s">
        <v>216</v>
      </c>
      <c r="E2" t="s">
        <v>177</v>
      </c>
      <c r="F2" t="s">
        <v>27</v>
      </c>
      <c r="G2" t="s">
        <v>392</v>
      </c>
      <c r="H2">
        <v>0</v>
      </c>
      <c r="I2">
        <v>6.4</v>
      </c>
      <c r="J2" s="6">
        <v>45748</v>
      </c>
    </row>
    <row r="3" spans="1:13">
      <c r="A3">
        <v>1897</v>
      </c>
      <c r="B3">
        <v>65</v>
      </c>
      <c r="C3" t="s">
        <v>15</v>
      </c>
      <c r="D3" t="s">
        <v>216</v>
      </c>
      <c r="E3" t="s">
        <v>177</v>
      </c>
      <c r="F3" t="s">
        <v>19</v>
      </c>
      <c r="G3" t="s">
        <v>392</v>
      </c>
      <c r="H3">
        <v>0</v>
      </c>
      <c r="I3">
        <v>22.45</v>
      </c>
      <c r="J3" s="6">
        <v>45748</v>
      </c>
    </row>
    <row r="4" spans="1:13">
      <c r="A4">
        <v>1898</v>
      </c>
      <c r="B4">
        <v>65</v>
      </c>
      <c r="C4" t="s">
        <v>15</v>
      </c>
      <c r="D4" t="s">
        <v>216</v>
      </c>
      <c r="E4" t="s">
        <v>177</v>
      </c>
      <c r="F4" t="s">
        <v>22</v>
      </c>
      <c r="G4" t="s">
        <v>392</v>
      </c>
      <c r="H4">
        <v>0</v>
      </c>
      <c r="I4">
        <v>17.600000000000001</v>
      </c>
      <c r="J4" s="6">
        <v>45748</v>
      </c>
    </row>
    <row r="5" spans="1:13">
      <c r="A5">
        <v>1899</v>
      </c>
      <c r="B5">
        <v>65</v>
      </c>
      <c r="C5" t="s">
        <v>15</v>
      </c>
      <c r="D5" t="s">
        <v>216</v>
      </c>
      <c r="E5" t="s">
        <v>177</v>
      </c>
      <c r="F5" t="s">
        <v>21</v>
      </c>
      <c r="G5" t="s">
        <v>392</v>
      </c>
      <c r="H5">
        <v>0</v>
      </c>
      <c r="I5">
        <v>13.9</v>
      </c>
      <c r="J5" s="6">
        <v>45748</v>
      </c>
    </row>
    <row r="6" spans="1:13">
      <c r="A6">
        <v>1900</v>
      </c>
      <c r="B6">
        <v>65</v>
      </c>
      <c r="C6" t="s">
        <v>15</v>
      </c>
      <c r="D6" t="s">
        <v>216</v>
      </c>
      <c r="E6" t="s">
        <v>177</v>
      </c>
      <c r="F6" t="s">
        <v>23</v>
      </c>
      <c r="G6" t="s">
        <v>392</v>
      </c>
      <c r="H6">
        <v>0</v>
      </c>
      <c r="I6">
        <v>3.5</v>
      </c>
      <c r="J6" s="6">
        <v>45748</v>
      </c>
    </row>
    <row r="7" spans="1:13">
      <c r="A7">
        <v>2089</v>
      </c>
      <c r="B7">
        <v>65</v>
      </c>
      <c r="C7" t="s">
        <v>15</v>
      </c>
      <c r="D7" t="s">
        <v>216</v>
      </c>
      <c r="E7" t="s">
        <v>176</v>
      </c>
      <c r="F7" t="s">
        <v>28</v>
      </c>
      <c r="G7" t="s">
        <v>392</v>
      </c>
      <c r="H7">
        <v>0</v>
      </c>
      <c r="I7">
        <v>11.52</v>
      </c>
      <c r="J7" s="6">
        <v>45748</v>
      </c>
    </row>
    <row r="8" spans="1:13">
      <c r="A8">
        <v>2090</v>
      </c>
      <c r="B8">
        <v>65</v>
      </c>
      <c r="C8" t="s">
        <v>15</v>
      </c>
      <c r="D8" t="s">
        <v>216</v>
      </c>
      <c r="E8" t="s">
        <v>176</v>
      </c>
      <c r="F8" t="s">
        <v>252</v>
      </c>
      <c r="G8" t="s">
        <v>392</v>
      </c>
      <c r="H8">
        <v>0</v>
      </c>
      <c r="I8">
        <v>4.9800000000000004</v>
      </c>
      <c r="J8" s="6">
        <v>45748</v>
      </c>
    </row>
    <row r="9" spans="1:13">
      <c r="A9">
        <v>2091</v>
      </c>
      <c r="B9">
        <v>65</v>
      </c>
      <c r="C9" t="s">
        <v>15</v>
      </c>
      <c r="D9" t="s">
        <v>216</v>
      </c>
      <c r="E9" t="s">
        <v>176</v>
      </c>
      <c r="F9" t="s">
        <v>184</v>
      </c>
      <c r="G9" t="s">
        <v>392</v>
      </c>
      <c r="H9">
        <v>0</v>
      </c>
      <c r="I9">
        <v>4.0599999999999996</v>
      </c>
      <c r="J9" s="6">
        <v>45748</v>
      </c>
    </row>
    <row r="10" spans="1:13">
      <c r="A10">
        <v>2092</v>
      </c>
      <c r="B10">
        <v>65</v>
      </c>
      <c r="C10" t="s">
        <v>15</v>
      </c>
      <c r="D10" t="s">
        <v>216</v>
      </c>
      <c r="E10" t="s">
        <v>176</v>
      </c>
      <c r="F10" t="s">
        <v>33</v>
      </c>
      <c r="G10" t="s">
        <v>392</v>
      </c>
      <c r="H10">
        <v>0</v>
      </c>
      <c r="I10">
        <v>5.07</v>
      </c>
      <c r="J10" s="6">
        <v>45748</v>
      </c>
    </row>
    <row r="11" spans="1:13">
      <c r="A11">
        <v>2093</v>
      </c>
      <c r="B11">
        <v>65</v>
      </c>
      <c r="C11" t="s">
        <v>15</v>
      </c>
      <c r="D11" t="s">
        <v>216</v>
      </c>
      <c r="E11" t="s">
        <v>176</v>
      </c>
      <c r="F11" t="s">
        <v>255</v>
      </c>
      <c r="G11" t="s">
        <v>392</v>
      </c>
      <c r="H11">
        <v>0</v>
      </c>
      <c r="I11">
        <v>8.77</v>
      </c>
      <c r="J11" s="6">
        <v>45748</v>
      </c>
    </row>
    <row r="12" spans="1:13">
      <c r="A12">
        <v>2094</v>
      </c>
      <c r="B12">
        <v>65</v>
      </c>
      <c r="C12" t="s">
        <v>15</v>
      </c>
      <c r="D12" t="s">
        <v>216</v>
      </c>
      <c r="E12" t="s">
        <v>176</v>
      </c>
      <c r="F12" t="s">
        <v>35</v>
      </c>
      <c r="G12" t="s">
        <v>392</v>
      </c>
      <c r="H12">
        <v>0</v>
      </c>
      <c r="I12">
        <v>20.149999999999999</v>
      </c>
      <c r="J12" s="6">
        <v>45748</v>
      </c>
    </row>
    <row r="13" spans="1:13">
      <c r="A13">
        <v>2096</v>
      </c>
      <c r="B13">
        <v>65</v>
      </c>
      <c r="C13" t="s">
        <v>15</v>
      </c>
      <c r="D13" t="s">
        <v>216</v>
      </c>
      <c r="E13" t="s">
        <v>176</v>
      </c>
      <c r="F13" t="s">
        <v>29</v>
      </c>
      <c r="G13" t="s">
        <v>392</v>
      </c>
      <c r="H13">
        <v>0</v>
      </c>
      <c r="I13">
        <v>31.92</v>
      </c>
      <c r="J13" s="6">
        <v>45748</v>
      </c>
    </row>
    <row r="14" spans="1:13">
      <c r="A14">
        <v>2097</v>
      </c>
      <c r="B14">
        <v>65</v>
      </c>
      <c r="C14" t="s">
        <v>15</v>
      </c>
      <c r="D14" t="s">
        <v>216</v>
      </c>
      <c r="E14" t="s">
        <v>176</v>
      </c>
      <c r="F14" t="s">
        <v>311</v>
      </c>
      <c r="G14" t="s">
        <v>392</v>
      </c>
      <c r="H14">
        <v>0</v>
      </c>
      <c r="I14">
        <v>13.4</v>
      </c>
      <c r="J14" s="6">
        <v>45748</v>
      </c>
    </row>
    <row r="15" spans="1:13">
      <c r="A15">
        <v>2098</v>
      </c>
      <c r="B15">
        <v>65</v>
      </c>
      <c r="C15" t="s">
        <v>15</v>
      </c>
      <c r="D15" t="s">
        <v>216</v>
      </c>
      <c r="E15" t="s">
        <v>175</v>
      </c>
      <c r="F15" t="s">
        <v>183</v>
      </c>
      <c r="G15" t="s">
        <v>392</v>
      </c>
      <c r="H15">
        <v>0</v>
      </c>
      <c r="I15">
        <v>4.0599999999999996</v>
      </c>
      <c r="J15" s="6">
        <v>45748</v>
      </c>
    </row>
    <row r="16" spans="1:13">
      <c r="A16">
        <v>2099</v>
      </c>
      <c r="B16">
        <v>65</v>
      </c>
      <c r="C16" t="s">
        <v>15</v>
      </c>
      <c r="D16" t="s">
        <v>216</v>
      </c>
      <c r="E16" t="s">
        <v>175</v>
      </c>
      <c r="F16" t="s">
        <v>251</v>
      </c>
      <c r="G16" t="s">
        <v>392</v>
      </c>
      <c r="H16">
        <v>0</v>
      </c>
      <c r="I16">
        <v>5.3</v>
      </c>
      <c r="J16" s="6">
        <v>45748</v>
      </c>
    </row>
    <row r="17" spans="1:10">
      <c r="A17">
        <v>2100</v>
      </c>
      <c r="B17">
        <v>65</v>
      </c>
      <c r="C17" t="s">
        <v>15</v>
      </c>
      <c r="D17" t="s">
        <v>216</v>
      </c>
      <c r="E17" t="s">
        <v>175</v>
      </c>
      <c r="F17" t="s">
        <v>24</v>
      </c>
      <c r="G17" t="s">
        <v>392</v>
      </c>
      <c r="H17">
        <v>0</v>
      </c>
      <c r="I17">
        <v>4.88</v>
      </c>
      <c r="J17" s="6">
        <v>45748</v>
      </c>
    </row>
    <row r="18" spans="1:10">
      <c r="A18">
        <v>2101</v>
      </c>
      <c r="B18">
        <v>65</v>
      </c>
      <c r="C18" t="s">
        <v>15</v>
      </c>
      <c r="D18" t="s">
        <v>216</v>
      </c>
      <c r="E18" t="s">
        <v>175</v>
      </c>
      <c r="F18" t="s">
        <v>26</v>
      </c>
      <c r="G18" t="s">
        <v>392</v>
      </c>
      <c r="H18">
        <v>0</v>
      </c>
      <c r="I18">
        <v>8.1</v>
      </c>
      <c r="J18" s="6">
        <v>45748</v>
      </c>
    </row>
    <row r="19" spans="1:10">
      <c r="A19">
        <v>2102</v>
      </c>
      <c r="B19">
        <v>65</v>
      </c>
      <c r="C19" t="s">
        <v>15</v>
      </c>
      <c r="D19" t="s">
        <v>216</v>
      </c>
      <c r="E19" t="s">
        <v>175</v>
      </c>
      <c r="F19" t="s">
        <v>18</v>
      </c>
      <c r="G19" t="s">
        <v>392</v>
      </c>
      <c r="H19">
        <v>0</v>
      </c>
      <c r="I19">
        <v>11.98</v>
      </c>
      <c r="J19" s="6">
        <v>45748</v>
      </c>
    </row>
    <row r="20" spans="1:10">
      <c r="A20">
        <v>2103</v>
      </c>
      <c r="B20">
        <v>65</v>
      </c>
      <c r="C20" t="s">
        <v>15</v>
      </c>
      <c r="D20" t="s">
        <v>216</v>
      </c>
      <c r="E20" t="s">
        <v>175</v>
      </c>
      <c r="F20" t="s">
        <v>32</v>
      </c>
      <c r="G20" t="s">
        <v>392</v>
      </c>
      <c r="H20">
        <v>0</v>
      </c>
      <c r="I20">
        <v>21.9</v>
      </c>
      <c r="J20" s="6">
        <v>45748</v>
      </c>
    </row>
    <row r="21" spans="1:10">
      <c r="A21">
        <v>2104</v>
      </c>
      <c r="B21">
        <v>65</v>
      </c>
      <c r="C21" t="s">
        <v>15</v>
      </c>
      <c r="D21" t="s">
        <v>216</v>
      </c>
      <c r="E21" t="s">
        <v>175</v>
      </c>
      <c r="F21" t="s">
        <v>249</v>
      </c>
      <c r="G21" t="s">
        <v>392</v>
      </c>
      <c r="H21">
        <v>0</v>
      </c>
      <c r="I21">
        <v>32</v>
      </c>
      <c r="J21" s="6">
        <v>45748</v>
      </c>
    </row>
    <row r="22" spans="1:10">
      <c r="A22">
        <v>2105</v>
      </c>
      <c r="B22">
        <v>65</v>
      </c>
      <c r="C22" t="s">
        <v>15</v>
      </c>
      <c r="D22" t="s">
        <v>216</v>
      </c>
      <c r="E22" t="s">
        <v>175</v>
      </c>
      <c r="F22" t="s">
        <v>36</v>
      </c>
      <c r="G22" t="s">
        <v>392</v>
      </c>
      <c r="H22">
        <v>0</v>
      </c>
      <c r="I22">
        <v>7.5</v>
      </c>
      <c r="J22" s="6">
        <v>45748</v>
      </c>
    </row>
    <row r="23" spans="1:10">
      <c r="A23">
        <v>2106</v>
      </c>
      <c r="B23">
        <v>65</v>
      </c>
      <c r="C23" t="s">
        <v>15</v>
      </c>
      <c r="D23" t="s">
        <v>216</v>
      </c>
      <c r="E23" t="s">
        <v>175</v>
      </c>
      <c r="F23" t="s">
        <v>17</v>
      </c>
      <c r="G23" t="s">
        <v>392</v>
      </c>
      <c r="H23">
        <v>0</v>
      </c>
      <c r="I23">
        <v>15.5</v>
      </c>
      <c r="J23" s="6">
        <v>45748</v>
      </c>
    </row>
    <row r="24" spans="1:10">
      <c r="A24">
        <v>2107</v>
      </c>
      <c r="B24">
        <v>65</v>
      </c>
      <c r="C24" t="s">
        <v>15</v>
      </c>
      <c r="D24" t="s">
        <v>216</v>
      </c>
      <c r="E24" t="s">
        <v>175</v>
      </c>
      <c r="F24" t="s">
        <v>31</v>
      </c>
      <c r="G24" t="s">
        <v>392</v>
      </c>
      <c r="H24">
        <v>0</v>
      </c>
      <c r="I24">
        <v>4.8</v>
      </c>
      <c r="J24" s="6">
        <v>45748</v>
      </c>
    </row>
    <row r="25" spans="1:10">
      <c r="A25">
        <v>2108</v>
      </c>
      <c r="B25">
        <v>65</v>
      </c>
      <c r="C25" t="s">
        <v>15</v>
      </c>
      <c r="D25" t="s">
        <v>216</v>
      </c>
      <c r="E25" t="s">
        <v>175</v>
      </c>
      <c r="F25" t="s">
        <v>310</v>
      </c>
      <c r="G25" t="s">
        <v>392</v>
      </c>
      <c r="H25">
        <v>0</v>
      </c>
      <c r="I25">
        <v>8.1</v>
      </c>
      <c r="J25" s="6">
        <v>45748</v>
      </c>
    </row>
    <row r="26" spans="1:10">
      <c r="A26">
        <v>2109</v>
      </c>
      <c r="B26">
        <v>65</v>
      </c>
      <c r="C26" t="s">
        <v>15</v>
      </c>
      <c r="D26" t="s">
        <v>216</v>
      </c>
      <c r="E26" t="s">
        <v>178</v>
      </c>
      <c r="F26" t="s">
        <v>30</v>
      </c>
      <c r="G26" t="s">
        <v>392</v>
      </c>
      <c r="H26">
        <v>0</v>
      </c>
      <c r="I26">
        <v>4.79</v>
      </c>
      <c r="J26" s="6">
        <v>45748</v>
      </c>
    </row>
    <row r="27" spans="1:10">
      <c r="A27">
        <v>2110</v>
      </c>
      <c r="B27">
        <v>65</v>
      </c>
      <c r="C27" t="s">
        <v>15</v>
      </c>
      <c r="D27" t="s">
        <v>216</v>
      </c>
      <c r="E27" t="s">
        <v>178</v>
      </c>
      <c r="F27" t="s">
        <v>34</v>
      </c>
      <c r="G27" t="s">
        <v>392</v>
      </c>
      <c r="H27">
        <v>0</v>
      </c>
      <c r="I27">
        <v>10</v>
      </c>
      <c r="J27" s="6">
        <v>45748</v>
      </c>
    </row>
    <row r="28" spans="1:10">
      <c r="A28">
        <v>2279</v>
      </c>
      <c r="B28">
        <v>65</v>
      </c>
      <c r="C28" t="s">
        <v>15</v>
      </c>
      <c r="D28" t="s">
        <v>216</v>
      </c>
      <c r="E28" t="s">
        <v>177</v>
      </c>
      <c r="F28" t="s">
        <v>20</v>
      </c>
      <c r="G28" t="s">
        <v>392</v>
      </c>
      <c r="H28">
        <v>0</v>
      </c>
      <c r="I28">
        <v>26.5</v>
      </c>
      <c r="J28" s="6">
        <v>45975</v>
      </c>
    </row>
    <row r="29" spans="1:10">
      <c r="A29">
        <v>2280</v>
      </c>
      <c r="B29">
        <v>65</v>
      </c>
      <c r="C29" t="s">
        <v>15</v>
      </c>
      <c r="D29" t="s">
        <v>216</v>
      </c>
      <c r="E29" t="s">
        <v>176</v>
      </c>
      <c r="F29" t="s">
        <v>25</v>
      </c>
      <c r="G29" t="s">
        <v>392</v>
      </c>
      <c r="H29">
        <v>0</v>
      </c>
      <c r="I29">
        <v>23</v>
      </c>
      <c r="J29" s="6">
        <v>45975</v>
      </c>
    </row>
    <row r="30" spans="1:10">
      <c r="A30">
        <v>2298</v>
      </c>
      <c r="B30">
        <v>65</v>
      </c>
      <c r="C30" t="s">
        <v>15</v>
      </c>
      <c r="D30" t="s">
        <v>216</v>
      </c>
      <c r="E30" t="s">
        <v>177</v>
      </c>
      <c r="F30" t="s">
        <v>185</v>
      </c>
      <c r="G30" t="s">
        <v>392</v>
      </c>
      <c r="H30">
        <v>0</v>
      </c>
      <c r="I30">
        <v>5</v>
      </c>
      <c r="J30" s="6">
        <v>45977</v>
      </c>
    </row>
    <row r="31" spans="1:10">
      <c r="A31">
        <v>2360</v>
      </c>
      <c r="B31">
        <v>65</v>
      </c>
      <c r="C31" t="s">
        <v>15</v>
      </c>
      <c r="D31" t="s">
        <v>216</v>
      </c>
      <c r="E31" t="s">
        <v>284</v>
      </c>
      <c r="F31" t="s">
        <v>299</v>
      </c>
      <c r="G31" t="s">
        <v>392</v>
      </c>
      <c r="H31">
        <v>0</v>
      </c>
      <c r="I31">
        <v>2.02</v>
      </c>
      <c r="J31" s="6">
        <v>45999</v>
      </c>
    </row>
    <row r="32" spans="1:10">
      <c r="A32">
        <v>2344</v>
      </c>
      <c r="B32">
        <v>73</v>
      </c>
      <c r="C32" t="s">
        <v>213</v>
      </c>
      <c r="D32" t="s">
        <v>216</v>
      </c>
      <c r="E32" t="s">
        <v>177</v>
      </c>
      <c r="F32" t="s">
        <v>256</v>
      </c>
      <c r="G32" t="s">
        <v>392</v>
      </c>
      <c r="H32">
        <v>0</v>
      </c>
      <c r="I32">
        <v>4</v>
      </c>
      <c r="J32" s="6">
        <v>45990</v>
      </c>
    </row>
    <row r="33" spans="1:10">
      <c r="A33">
        <v>2345</v>
      </c>
      <c r="B33">
        <v>73</v>
      </c>
      <c r="C33" t="s">
        <v>213</v>
      </c>
      <c r="D33" t="s">
        <v>217</v>
      </c>
      <c r="E33" t="s">
        <v>232</v>
      </c>
      <c r="F33" t="s">
        <v>247</v>
      </c>
      <c r="G33" t="s">
        <v>392</v>
      </c>
      <c r="H33">
        <v>0</v>
      </c>
      <c r="I33">
        <v>21.84</v>
      </c>
      <c r="J33" s="6">
        <v>45990</v>
      </c>
    </row>
    <row r="34" spans="1:10">
      <c r="A34">
        <v>2346</v>
      </c>
      <c r="B34">
        <v>73</v>
      </c>
      <c r="C34" t="s">
        <v>213</v>
      </c>
      <c r="D34" t="s">
        <v>217</v>
      </c>
      <c r="E34" t="s">
        <v>232</v>
      </c>
      <c r="F34" t="s">
        <v>259</v>
      </c>
      <c r="G34" t="s">
        <v>392</v>
      </c>
      <c r="H34">
        <v>0</v>
      </c>
      <c r="I34">
        <v>32.33</v>
      </c>
      <c r="J34" s="6">
        <v>45990</v>
      </c>
    </row>
    <row r="35" spans="1:10">
      <c r="A35">
        <v>2347</v>
      </c>
      <c r="B35">
        <v>73</v>
      </c>
      <c r="C35" t="s">
        <v>213</v>
      </c>
      <c r="D35" t="s">
        <v>221</v>
      </c>
      <c r="E35" t="s">
        <v>232</v>
      </c>
      <c r="F35" t="s">
        <v>260</v>
      </c>
      <c r="G35" t="s">
        <v>392</v>
      </c>
      <c r="H35">
        <v>0</v>
      </c>
      <c r="I35">
        <v>14.52</v>
      </c>
      <c r="J35" s="6">
        <v>45931</v>
      </c>
    </row>
    <row r="36" spans="1:10">
      <c r="A36">
        <v>2357</v>
      </c>
      <c r="B36">
        <v>73</v>
      </c>
      <c r="C36" t="s">
        <v>213</v>
      </c>
      <c r="D36" t="s">
        <v>216</v>
      </c>
      <c r="E36" t="s">
        <v>284</v>
      </c>
      <c r="F36" t="s">
        <v>300</v>
      </c>
      <c r="G36" t="s">
        <v>392</v>
      </c>
      <c r="H36">
        <v>0</v>
      </c>
      <c r="I36">
        <v>1.23</v>
      </c>
      <c r="J36" s="6">
        <v>45999</v>
      </c>
    </row>
    <row r="37" spans="1:10">
      <c r="A37">
        <v>2358</v>
      </c>
      <c r="B37">
        <v>73</v>
      </c>
      <c r="C37" t="s">
        <v>213</v>
      </c>
      <c r="D37" t="s">
        <v>216</v>
      </c>
      <c r="E37" t="s">
        <v>284</v>
      </c>
      <c r="F37" t="s">
        <v>301</v>
      </c>
      <c r="G37" t="s">
        <v>392</v>
      </c>
      <c r="H37">
        <v>0</v>
      </c>
      <c r="I37">
        <v>1.22</v>
      </c>
      <c r="J37" s="6">
        <v>45999</v>
      </c>
    </row>
    <row r="38" spans="1:10">
      <c r="A38">
        <v>2359</v>
      </c>
      <c r="B38">
        <v>73</v>
      </c>
      <c r="C38" t="s">
        <v>213</v>
      </c>
      <c r="D38" t="s">
        <v>216</v>
      </c>
      <c r="E38" t="s">
        <v>284</v>
      </c>
      <c r="F38" t="s">
        <v>302</v>
      </c>
      <c r="G38" t="s">
        <v>392</v>
      </c>
      <c r="H38">
        <v>0</v>
      </c>
      <c r="I38">
        <v>1.22</v>
      </c>
      <c r="J38" s="6">
        <v>45999</v>
      </c>
    </row>
    <row r="39" spans="1:10">
      <c r="A39">
        <v>2361</v>
      </c>
      <c r="B39">
        <v>73</v>
      </c>
      <c r="C39" t="s">
        <v>213</v>
      </c>
      <c r="D39" t="s">
        <v>216</v>
      </c>
      <c r="E39" t="s">
        <v>284</v>
      </c>
      <c r="F39" t="s">
        <v>303</v>
      </c>
      <c r="G39" t="s">
        <v>392</v>
      </c>
      <c r="H39">
        <v>0</v>
      </c>
      <c r="I39">
        <v>1.83</v>
      </c>
      <c r="J39" s="6">
        <v>45999</v>
      </c>
    </row>
    <row r="40" spans="1:10">
      <c r="A40">
        <v>2364</v>
      </c>
      <c r="B40">
        <v>73</v>
      </c>
      <c r="C40" t="s">
        <v>213</v>
      </c>
      <c r="D40" t="s">
        <v>218</v>
      </c>
      <c r="E40" t="s">
        <v>232</v>
      </c>
      <c r="F40" t="s">
        <v>296</v>
      </c>
      <c r="G40" t="s">
        <v>392</v>
      </c>
      <c r="H40">
        <v>0</v>
      </c>
      <c r="I40">
        <v>21.68</v>
      </c>
      <c r="J40" s="6">
        <v>45999</v>
      </c>
    </row>
    <row r="41" spans="1:10">
      <c r="A41">
        <v>2365</v>
      </c>
      <c r="B41">
        <v>73</v>
      </c>
      <c r="C41" t="s">
        <v>213</v>
      </c>
      <c r="D41" t="s">
        <v>220</v>
      </c>
      <c r="E41" t="s">
        <v>232</v>
      </c>
      <c r="F41" t="s">
        <v>297</v>
      </c>
      <c r="G41" t="s">
        <v>392</v>
      </c>
      <c r="H41">
        <v>0</v>
      </c>
      <c r="I41">
        <v>11.4</v>
      </c>
      <c r="J41" s="6">
        <v>45999</v>
      </c>
    </row>
    <row r="42" spans="1:10">
      <c r="A42">
        <v>2366</v>
      </c>
      <c r="B42">
        <v>73</v>
      </c>
      <c r="C42" t="s">
        <v>213</v>
      </c>
      <c r="D42" t="s">
        <v>220</v>
      </c>
      <c r="E42" t="s">
        <v>232</v>
      </c>
      <c r="F42" t="s">
        <v>298</v>
      </c>
      <c r="G42" t="s">
        <v>392</v>
      </c>
      <c r="H42">
        <v>0</v>
      </c>
      <c r="I42">
        <v>16.079999999999998</v>
      </c>
      <c r="J42" s="6">
        <v>45999</v>
      </c>
    </row>
    <row r="43" spans="1:10">
      <c r="A43">
        <v>2369</v>
      </c>
      <c r="B43">
        <v>73</v>
      </c>
      <c r="C43" t="s">
        <v>213</v>
      </c>
      <c r="D43" t="s">
        <v>217</v>
      </c>
      <c r="E43" t="s">
        <v>232</v>
      </c>
      <c r="F43" t="s">
        <v>324</v>
      </c>
      <c r="G43" t="s">
        <v>392</v>
      </c>
      <c r="H43">
        <v>0</v>
      </c>
      <c r="I43">
        <v>9.3000000000000007</v>
      </c>
      <c r="J43" s="6">
        <v>46020</v>
      </c>
    </row>
    <row r="44" spans="1:10">
      <c r="A44">
        <v>2370</v>
      </c>
      <c r="B44">
        <v>73</v>
      </c>
      <c r="C44" t="s">
        <v>213</v>
      </c>
      <c r="D44" t="s">
        <v>220</v>
      </c>
      <c r="E44" t="s">
        <v>232</v>
      </c>
      <c r="F44" t="s">
        <v>325</v>
      </c>
      <c r="G44" t="s">
        <v>392</v>
      </c>
      <c r="H44">
        <v>0</v>
      </c>
      <c r="I44">
        <v>15.6</v>
      </c>
      <c r="J44" s="6">
        <v>45992</v>
      </c>
    </row>
    <row r="45" spans="1:10">
      <c r="A45">
        <v>2371</v>
      </c>
      <c r="B45">
        <v>73</v>
      </c>
      <c r="C45" t="s">
        <v>213</v>
      </c>
      <c r="D45" t="s">
        <v>220</v>
      </c>
      <c r="E45" t="s">
        <v>232</v>
      </c>
      <c r="F45" t="s">
        <v>326</v>
      </c>
      <c r="G45" t="s">
        <v>392</v>
      </c>
      <c r="H45">
        <v>0</v>
      </c>
      <c r="I45">
        <v>15.6</v>
      </c>
      <c r="J45" s="6">
        <v>45992</v>
      </c>
    </row>
    <row r="46" spans="1:10">
      <c r="A46">
        <v>2373</v>
      </c>
      <c r="B46">
        <v>73</v>
      </c>
      <c r="C46" t="s">
        <v>213</v>
      </c>
      <c r="D46" t="s">
        <v>328</v>
      </c>
      <c r="E46" t="s">
        <v>232</v>
      </c>
      <c r="F46" t="s">
        <v>329</v>
      </c>
      <c r="G46" t="s">
        <v>392</v>
      </c>
      <c r="H46">
        <v>0</v>
      </c>
      <c r="I46">
        <v>20.97</v>
      </c>
      <c r="J46" s="6">
        <v>46031</v>
      </c>
    </row>
    <row r="47" spans="1:10">
      <c r="A47">
        <v>2375</v>
      </c>
      <c r="B47">
        <v>73</v>
      </c>
      <c r="C47" t="s">
        <v>213</v>
      </c>
      <c r="D47" t="s">
        <v>216</v>
      </c>
      <c r="E47" t="s">
        <v>284</v>
      </c>
      <c r="F47" t="s">
        <v>350</v>
      </c>
      <c r="G47" t="s">
        <v>392</v>
      </c>
      <c r="H47">
        <v>0</v>
      </c>
      <c r="I47">
        <v>1.8</v>
      </c>
      <c r="J47" s="6">
        <v>46048</v>
      </c>
    </row>
    <row r="48" spans="1:10">
      <c r="A48">
        <v>2376</v>
      </c>
      <c r="B48">
        <v>73</v>
      </c>
      <c r="C48" t="s">
        <v>213</v>
      </c>
      <c r="D48" t="s">
        <v>216</v>
      </c>
      <c r="E48" t="s">
        <v>284</v>
      </c>
      <c r="F48" t="s">
        <v>351</v>
      </c>
      <c r="G48" t="s">
        <v>392</v>
      </c>
      <c r="H48">
        <v>0</v>
      </c>
      <c r="I48">
        <v>1.73</v>
      </c>
      <c r="J48" s="6">
        <v>46048</v>
      </c>
    </row>
    <row r="49" spans="1:10">
      <c r="A49">
        <v>2377</v>
      </c>
      <c r="B49">
        <v>73</v>
      </c>
      <c r="C49" t="s">
        <v>213</v>
      </c>
      <c r="D49" t="s">
        <v>216</v>
      </c>
      <c r="E49" t="s">
        <v>284</v>
      </c>
      <c r="F49" t="s">
        <v>349</v>
      </c>
      <c r="G49" t="s">
        <v>392</v>
      </c>
      <c r="H49">
        <v>0</v>
      </c>
      <c r="I49">
        <v>1.71</v>
      </c>
      <c r="J49" s="6">
        <v>46048</v>
      </c>
    </row>
    <row r="50" spans="1:10">
      <c r="A50">
        <v>2378</v>
      </c>
      <c r="B50">
        <v>73</v>
      </c>
      <c r="C50" t="s">
        <v>213</v>
      </c>
      <c r="D50" t="s">
        <v>216</v>
      </c>
      <c r="E50" t="s">
        <v>179</v>
      </c>
      <c r="F50" t="s">
        <v>354</v>
      </c>
      <c r="G50" t="s">
        <v>392</v>
      </c>
      <c r="H50">
        <v>0</v>
      </c>
      <c r="I50">
        <v>0.33</v>
      </c>
      <c r="J50" s="6">
        <v>46052</v>
      </c>
    </row>
    <row r="51" spans="1:10">
      <c r="A51">
        <v>2379</v>
      </c>
      <c r="B51">
        <v>73</v>
      </c>
      <c r="C51" t="s">
        <v>213</v>
      </c>
      <c r="D51" t="s">
        <v>216</v>
      </c>
      <c r="E51" t="s">
        <v>284</v>
      </c>
      <c r="F51" t="s">
        <v>355</v>
      </c>
      <c r="G51" t="s">
        <v>392</v>
      </c>
      <c r="H51">
        <v>0</v>
      </c>
      <c r="I51">
        <v>0.72</v>
      </c>
      <c r="J51" s="6">
        <v>46053</v>
      </c>
    </row>
    <row r="52" spans="1:10">
      <c r="A52">
        <v>2380</v>
      </c>
      <c r="B52">
        <v>73</v>
      </c>
      <c r="C52" t="s">
        <v>213</v>
      </c>
      <c r="D52" t="s">
        <v>216</v>
      </c>
      <c r="E52" t="s">
        <v>284</v>
      </c>
      <c r="F52" t="s">
        <v>356</v>
      </c>
      <c r="G52" t="s">
        <v>392</v>
      </c>
      <c r="H52">
        <v>0</v>
      </c>
      <c r="I52">
        <v>0.71</v>
      </c>
      <c r="J52" s="6">
        <v>46053</v>
      </c>
    </row>
    <row r="53" spans="1:10">
      <c r="A53">
        <v>2381</v>
      </c>
      <c r="B53">
        <v>73</v>
      </c>
      <c r="C53" t="s">
        <v>213</v>
      </c>
      <c r="D53" t="s">
        <v>216</v>
      </c>
      <c r="E53" t="s">
        <v>284</v>
      </c>
      <c r="F53" t="s">
        <v>401</v>
      </c>
      <c r="G53" t="s">
        <v>403</v>
      </c>
      <c r="H53">
        <v>0</v>
      </c>
      <c r="I53">
        <v>3.94</v>
      </c>
      <c r="J53" s="6">
        <v>46083</v>
      </c>
    </row>
    <row r="54" spans="1:10">
      <c r="A54">
        <v>2382</v>
      </c>
      <c r="B54">
        <v>73</v>
      </c>
      <c r="C54" t="s">
        <v>213</v>
      </c>
      <c r="D54" t="s">
        <v>216</v>
      </c>
      <c r="E54" t="s">
        <v>284</v>
      </c>
      <c r="F54" t="s">
        <v>402</v>
      </c>
      <c r="G54" t="s">
        <v>403</v>
      </c>
      <c r="H54">
        <v>0</v>
      </c>
      <c r="I54">
        <v>4.01</v>
      </c>
      <c r="J54" s="6">
        <v>46083</v>
      </c>
    </row>
    <row r="55" spans="1:10">
      <c r="A55">
        <v>2383</v>
      </c>
      <c r="B55">
        <v>73</v>
      </c>
      <c r="C55" t="s">
        <v>213</v>
      </c>
      <c r="D55" t="s">
        <v>216</v>
      </c>
      <c r="E55" t="s">
        <v>284</v>
      </c>
      <c r="F55" t="s">
        <v>399</v>
      </c>
      <c r="G55" t="s">
        <v>392</v>
      </c>
      <c r="H55">
        <v>0</v>
      </c>
      <c r="I55">
        <v>0.61</v>
      </c>
      <c r="J55" s="6">
        <v>46083</v>
      </c>
    </row>
    <row r="56" spans="1:10">
      <c r="A56">
        <v>2384</v>
      </c>
      <c r="B56">
        <v>73</v>
      </c>
      <c r="C56" t="s">
        <v>213</v>
      </c>
      <c r="D56" t="s">
        <v>216</v>
      </c>
      <c r="E56" t="s">
        <v>284</v>
      </c>
      <c r="F56" t="s">
        <v>400</v>
      </c>
      <c r="G56" t="s">
        <v>392</v>
      </c>
      <c r="H56">
        <v>0</v>
      </c>
      <c r="I56">
        <v>0.81</v>
      </c>
      <c r="J56" s="6">
        <v>46083</v>
      </c>
    </row>
    <row r="57" spans="1:10">
      <c r="A57">
        <v>2112</v>
      </c>
      <c r="B57">
        <v>66</v>
      </c>
      <c r="C57" t="s">
        <v>16</v>
      </c>
      <c r="D57" t="s">
        <v>216</v>
      </c>
      <c r="E57" t="s">
        <v>284</v>
      </c>
      <c r="F57" t="s">
        <v>104</v>
      </c>
      <c r="G57" t="s">
        <v>392</v>
      </c>
      <c r="H57">
        <v>0</v>
      </c>
      <c r="I57">
        <v>0.81</v>
      </c>
      <c r="J57" s="6">
        <v>45748</v>
      </c>
    </row>
    <row r="58" spans="1:10">
      <c r="A58">
        <v>2113</v>
      </c>
      <c r="B58">
        <v>66</v>
      </c>
      <c r="C58" t="s">
        <v>16</v>
      </c>
      <c r="D58" t="s">
        <v>216</v>
      </c>
      <c r="E58" t="s">
        <v>284</v>
      </c>
      <c r="F58" t="s">
        <v>151</v>
      </c>
      <c r="G58" t="s">
        <v>392</v>
      </c>
      <c r="H58">
        <v>0</v>
      </c>
      <c r="I58">
        <v>3.95</v>
      </c>
      <c r="J58" s="6">
        <v>45748</v>
      </c>
    </row>
    <row r="59" spans="1:10">
      <c r="A59">
        <v>2114</v>
      </c>
      <c r="B59">
        <v>66</v>
      </c>
      <c r="C59" t="s">
        <v>16</v>
      </c>
      <c r="D59" t="s">
        <v>216</v>
      </c>
      <c r="E59" t="s">
        <v>284</v>
      </c>
      <c r="F59" t="s">
        <v>127</v>
      </c>
      <c r="G59" t="s">
        <v>392</v>
      </c>
      <c r="H59">
        <v>0</v>
      </c>
      <c r="I59">
        <v>3.19</v>
      </c>
      <c r="J59" s="6">
        <v>45748</v>
      </c>
    </row>
    <row r="60" spans="1:10">
      <c r="A60">
        <v>2115</v>
      </c>
      <c r="B60">
        <v>66</v>
      </c>
      <c r="C60" t="s">
        <v>16</v>
      </c>
      <c r="D60" t="s">
        <v>216</v>
      </c>
      <c r="E60" t="s">
        <v>284</v>
      </c>
      <c r="F60" t="s">
        <v>91</v>
      </c>
      <c r="G60" t="s">
        <v>392</v>
      </c>
      <c r="H60">
        <v>0</v>
      </c>
      <c r="I60">
        <v>3.93</v>
      </c>
      <c r="J60" s="6">
        <v>45748</v>
      </c>
    </row>
    <row r="61" spans="1:10">
      <c r="A61">
        <v>2117</v>
      </c>
      <c r="B61">
        <v>66</v>
      </c>
      <c r="C61" t="s">
        <v>16</v>
      </c>
      <c r="D61" t="s">
        <v>216</v>
      </c>
      <c r="E61" t="s">
        <v>284</v>
      </c>
      <c r="F61" t="s">
        <v>312</v>
      </c>
      <c r="G61" t="s">
        <v>392</v>
      </c>
      <c r="H61">
        <v>0</v>
      </c>
      <c r="I61">
        <v>0.99</v>
      </c>
      <c r="J61" s="6">
        <v>45748</v>
      </c>
    </row>
    <row r="62" spans="1:10">
      <c r="A62">
        <v>2118</v>
      </c>
      <c r="B62">
        <v>66</v>
      </c>
      <c r="C62" t="s">
        <v>16</v>
      </c>
      <c r="D62" t="s">
        <v>216</v>
      </c>
      <c r="E62" t="s">
        <v>284</v>
      </c>
      <c r="F62" t="s">
        <v>150</v>
      </c>
      <c r="G62" t="s">
        <v>392</v>
      </c>
      <c r="H62">
        <v>0</v>
      </c>
      <c r="I62">
        <v>0.68</v>
      </c>
      <c r="J62" s="6">
        <v>45748</v>
      </c>
    </row>
    <row r="63" spans="1:10">
      <c r="A63">
        <v>2119</v>
      </c>
      <c r="B63">
        <v>66</v>
      </c>
      <c r="C63" t="s">
        <v>16</v>
      </c>
      <c r="D63" t="s">
        <v>216</v>
      </c>
      <c r="E63" t="s">
        <v>284</v>
      </c>
      <c r="F63" t="s">
        <v>148</v>
      </c>
      <c r="G63" t="s">
        <v>392</v>
      </c>
      <c r="H63">
        <v>0</v>
      </c>
      <c r="I63">
        <v>1</v>
      </c>
      <c r="J63" s="6">
        <v>45748</v>
      </c>
    </row>
    <row r="64" spans="1:10">
      <c r="A64">
        <v>2120</v>
      </c>
      <c r="B64">
        <v>66</v>
      </c>
      <c r="C64" t="s">
        <v>16</v>
      </c>
      <c r="D64" t="s">
        <v>216</v>
      </c>
      <c r="E64" t="s">
        <v>284</v>
      </c>
      <c r="F64" t="s">
        <v>149</v>
      </c>
      <c r="G64" t="s">
        <v>392</v>
      </c>
      <c r="H64">
        <v>0</v>
      </c>
      <c r="I64">
        <v>2</v>
      </c>
      <c r="J64" s="6">
        <v>45748</v>
      </c>
    </row>
    <row r="65" spans="1:10">
      <c r="A65">
        <v>2121</v>
      </c>
      <c r="B65">
        <v>66</v>
      </c>
      <c r="C65" t="s">
        <v>16</v>
      </c>
      <c r="D65" t="s">
        <v>216</v>
      </c>
      <c r="E65" t="s">
        <v>284</v>
      </c>
      <c r="F65" t="s">
        <v>305</v>
      </c>
      <c r="G65" t="s">
        <v>392</v>
      </c>
      <c r="H65">
        <v>0</v>
      </c>
      <c r="I65">
        <v>0.99</v>
      </c>
      <c r="J65" s="6">
        <v>45748</v>
      </c>
    </row>
    <row r="66" spans="1:10">
      <c r="A66">
        <v>2122</v>
      </c>
      <c r="B66">
        <v>66</v>
      </c>
      <c r="C66" t="s">
        <v>16</v>
      </c>
      <c r="D66" t="s">
        <v>216</v>
      </c>
      <c r="E66" t="s">
        <v>284</v>
      </c>
      <c r="F66" t="s">
        <v>129</v>
      </c>
      <c r="G66" t="s">
        <v>392</v>
      </c>
      <c r="H66">
        <v>0</v>
      </c>
      <c r="I66">
        <v>0.78</v>
      </c>
      <c r="J66" s="6">
        <v>45748</v>
      </c>
    </row>
    <row r="67" spans="1:10">
      <c r="A67">
        <v>2123</v>
      </c>
      <c r="B67">
        <v>66</v>
      </c>
      <c r="C67" t="s">
        <v>16</v>
      </c>
      <c r="D67" t="s">
        <v>216</v>
      </c>
      <c r="E67" t="s">
        <v>284</v>
      </c>
      <c r="F67" t="s">
        <v>128</v>
      </c>
      <c r="G67" t="s">
        <v>392</v>
      </c>
      <c r="H67">
        <v>0</v>
      </c>
      <c r="I67">
        <v>0.78</v>
      </c>
      <c r="J67" s="6">
        <v>45748</v>
      </c>
    </row>
    <row r="68" spans="1:10">
      <c r="A68">
        <v>2124</v>
      </c>
      <c r="B68">
        <v>66</v>
      </c>
      <c r="C68" t="s">
        <v>16</v>
      </c>
      <c r="D68" t="s">
        <v>216</v>
      </c>
      <c r="E68" t="s">
        <v>284</v>
      </c>
      <c r="F68" t="s">
        <v>115</v>
      </c>
      <c r="G68" t="s">
        <v>392</v>
      </c>
      <c r="H68">
        <v>0</v>
      </c>
      <c r="I68">
        <v>1.08</v>
      </c>
      <c r="J68" s="6">
        <v>45748</v>
      </c>
    </row>
    <row r="69" spans="1:10">
      <c r="A69">
        <v>2125</v>
      </c>
      <c r="B69">
        <v>66</v>
      </c>
      <c r="C69" t="s">
        <v>16</v>
      </c>
      <c r="D69" t="s">
        <v>216</v>
      </c>
      <c r="E69" t="s">
        <v>284</v>
      </c>
      <c r="F69" t="s">
        <v>120</v>
      </c>
      <c r="G69" t="s">
        <v>392</v>
      </c>
      <c r="H69">
        <v>0</v>
      </c>
      <c r="I69">
        <v>1.25</v>
      </c>
      <c r="J69" s="6">
        <v>45748</v>
      </c>
    </row>
    <row r="70" spans="1:10">
      <c r="A70">
        <v>2126</v>
      </c>
      <c r="B70">
        <v>66</v>
      </c>
      <c r="C70" t="s">
        <v>16</v>
      </c>
      <c r="D70" t="s">
        <v>216</v>
      </c>
      <c r="E70" t="s">
        <v>284</v>
      </c>
      <c r="F70" t="s">
        <v>118</v>
      </c>
      <c r="G70" t="s">
        <v>392</v>
      </c>
      <c r="H70">
        <v>0</v>
      </c>
      <c r="I70">
        <v>1.1599999999999999</v>
      </c>
      <c r="J70" s="6">
        <v>45748</v>
      </c>
    </row>
    <row r="71" spans="1:10">
      <c r="A71">
        <v>2127</v>
      </c>
      <c r="B71">
        <v>66</v>
      </c>
      <c r="C71" t="s">
        <v>16</v>
      </c>
      <c r="D71" t="s">
        <v>216</v>
      </c>
      <c r="E71" t="s">
        <v>284</v>
      </c>
      <c r="F71" t="s">
        <v>122</v>
      </c>
      <c r="G71" t="s">
        <v>392</v>
      </c>
      <c r="H71">
        <v>0</v>
      </c>
      <c r="I71">
        <v>1.24</v>
      </c>
      <c r="J71" s="6">
        <v>45748</v>
      </c>
    </row>
    <row r="72" spans="1:10">
      <c r="A72">
        <v>2129</v>
      </c>
      <c r="B72">
        <v>66</v>
      </c>
      <c r="C72" t="s">
        <v>16</v>
      </c>
      <c r="D72" t="s">
        <v>216</v>
      </c>
      <c r="E72" t="s">
        <v>284</v>
      </c>
      <c r="F72" t="s">
        <v>123</v>
      </c>
      <c r="G72" t="s">
        <v>392</v>
      </c>
      <c r="H72">
        <v>0</v>
      </c>
      <c r="I72">
        <v>1.23</v>
      </c>
      <c r="J72" s="6">
        <v>45748</v>
      </c>
    </row>
    <row r="73" spans="1:10">
      <c r="A73">
        <v>2140</v>
      </c>
      <c r="B73">
        <v>66</v>
      </c>
      <c r="C73" t="s">
        <v>16</v>
      </c>
      <c r="D73" t="s">
        <v>216</v>
      </c>
      <c r="E73" t="s">
        <v>179</v>
      </c>
      <c r="F73" t="s">
        <v>130</v>
      </c>
      <c r="G73" t="s">
        <v>392</v>
      </c>
      <c r="H73">
        <v>0</v>
      </c>
      <c r="I73">
        <v>0.89</v>
      </c>
      <c r="J73" s="6">
        <v>45748</v>
      </c>
    </row>
    <row r="74" spans="1:10">
      <c r="A74">
        <v>2141</v>
      </c>
      <c r="B74">
        <v>66</v>
      </c>
      <c r="C74" t="s">
        <v>16</v>
      </c>
      <c r="D74" t="s">
        <v>216</v>
      </c>
      <c r="E74" t="s">
        <v>179</v>
      </c>
      <c r="F74" t="s">
        <v>147</v>
      </c>
      <c r="G74" t="s">
        <v>392</v>
      </c>
      <c r="H74">
        <v>0</v>
      </c>
      <c r="I74">
        <v>0.81</v>
      </c>
      <c r="J74" s="6">
        <v>45748</v>
      </c>
    </row>
    <row r="75" spans="1:10">
      <c r="A75">
        <v>2144</v>
      </c>
      <c r="B75">
        <v>66</v>
      </c>
      <c r="C75" t="s">
        <v>16</v>
      </c>
      <c r="D75" t="s">
        <v>216</v>
      </c>
      <c r="E75" t="s">
        <v>179</v>
      </c>
      <c r="F75" t="s">
        <v>132</v>
      </c>
      <c r="G75" t="s">
        <v>392</v>
      </c>
      <c r="H75">
        <v>0</v>
      </c>
      <c r="I75">
        <v>0.84</v>
      </c>
      <c r="J75" s="6">
        <v>45748</v>
      </c>
    </row>
    <row r="76" spans="1:10">
      <c r="A76">
        <v>2145</v>
      </c>
      <c r="B76">
        <v>66</v>
      </c>
      <c r="C76" t="s">
        <v>16</v>
      </c>
      <c r="D76" t="s">
        <v>216</v>
      </c>
      <c r="E76" t="s">
        <v>179</v>
      </c>
      <c r="F76" t="s">
        <v>73</v>
      </c>
      <c r="G76" t="s">
        <v>392</v>
      </c>
      <c r="H76">
        <v>0</v>
      </c>
      <c r="I76">
        <v>1.01</v>
      </c>
      <c r="J76" s="6">
        <v>45748</v>
      </c>
    </row>
    <row r="77" spans="1:10">
      <c r="A77">
        <v>2146</v>
      </c>
      <c r="B77">
        <v>66</v>
      </c>
      <c r="C77" t="s">
        <v>16</v>
      </c>
      <c r="D77" t="s">
        <v>216</v>
      </c>
      <c r="E77" t="s">
        <v>179</v>
      </c>
      <c r="F77" t="s">
        <v>138</v>
      </c>
      <c r="G77" t="s">
        <v>392</v>
      </c>
      <c r="H77">
        <v>0</v>
      </c>
      <c r="I77">
        <v>5.95</v>
      </c>
      <c r="J77" s="6">
        <v>45748</v>
      </c>
    </row>
    <row r="78" spans="1:10">
      <c r="A78">
        <v>2147</v>
      </c>
      <c r="B78">
        <v>66</v>
      </c>
      <c r="C78" t="s">
        <v>16</v>
      </c>
      <c r="D78" t="s">
        <v>216</v>
      </c>
      <c r="E78" t="s">
        <v>179</v>
      </c>
      <c r="F78" t="s">
        <v>55</v>
      </c>
      <c r="G78" t="s">
        <v>392</v>
      </c>
      <c r="H78">
        <v>0</v>
      </c>
      <c r="I78">
        <v>1.91</v>
      </c>
      <c r="J78" s="6">
        <v>45748</v>
      </c>
    </row>
    <row r="79" spans="1:10">
      <c r="A79">
        <v>2148</v>
      </c>
      <c r="B79">
        <v>66</v>
      </c>
      <c r="C79" t="s">
        <v>16</v>
      </c>
      <c r="D79" t="s">
        <v>216</v>
      </c>
      <c r="E79" t="s">
        <v>179</v>
      </c>
      <c r="F79" t="s">
        <v>131</v>
      </c>
      <c r="G79" t="s">
        <v>392</v>
      </c>
      <c r="H79">
        <v>0</v>
      </c>
      <c r="I79">
        <v>1.08</v>
      </c>
      <c r="J79" s="6">
        <v>45748</v>
      </c>
    </row>
    <row r="80" spans="1:10">
      <c r="A80">
        <v>2149</v>
      </c>
      <c r="B80">
        <v>66</v>
      </c>
      <c r="C80" t="s">
        <v>16</v>
      </c>
      <c r="D80" t="s">
        <v>216</v>
      </c>
      <c r="E80" t="s">
        <v>179</v>
      </c>
      <c r="F80" t="s">
        <v>146</v>
      </c>
      <c r="G80" t="s">
        <v>392</v>
      </c>
      <c r="H80">
        <v>0</v>
      </c>
      <c r="I80">
        <v>1.03</v>
      </c>
      <c r="J80" s="6">
        <v>45748</v>
      </c>
    </row>
    <row r="81" spans="1:10">
      <c r="A81">
        <v>2150</v>
      </c>
      <c r="B81">
        <v>66</v>
      </c>
      <c r="C81" t="s">
        <v>16</v>
      </c>
      <c r="D81" t="s">
        <v>216</v>
      </c>
      <c r="E81" t="s">
        <v>179</v>
      </c>
      <c r="F81" t="s">
        <v>71</v>
      </c>
      <c r="G81" t="s">
        <v>392</v>
      </c>
      <c r="H81">
        <v>0</v>
      </c>
      <c r="I81">
        <v>1.1200000000000001</v>
      </c>
      <c r="J81" s="6">
        <v>45748</v>
      </c>
    </row>
    <row r="82" spans="1:10">
      <c r="A82">
        <v>2151</v>
      </c>
      <c r="B82">
        <v>66</v>
      </c>
      <c r="C82" t="s">
        <v>16</v>
      </c>
      <c r="D82" t="s">
        <v>216</v>
      </c>
      <c r="E82" t="s">
        <v>179</v>
      </c>
      <c r="F82" t="s">
        <v>72</v>
      </c>
      <c r="G82" t="s">
        <v>392</v>
      </c>
      <c r="H82">
        <v>0</v>
      </c>
      <c r="I82">
        <v>1.24</v>
      </c>
      <c r="J82" s="6">
        <v>45748</v>
      </c>
    </row>
    <row r="83" spans="1:10">
      <c r="A83">
        <v>2152</v>
      </c>
      <c r="B83">
        <v>66</v>
      </c>
      <c r="C83" t="s">
        <v>16</v>
      </c>
      <c r="D83" t="s">
        <v>216</v>
      </c>
      <c r="E83" t="s">
        <v>179</v>
      </c>
      <c r="F83" t="s">
        <v>159</v>
      </c>
      <c r="G83" t="s">
        <v>392</v>
      </c>
      <c r="H83">
        <v>0</v>
      </c>
      <c r="I83">
        <v>7.21</v>
      </c>
      <c r="J83" s="6">
        <v>45748</v>
      </c>
    </row>
    <row r="84" spans="1:10">
      <c r="A84">
        <v>2153</v>
      </c>
      <c r="B84">
        <v>66</v>
      </c>
      <c r="C84" t="s">
        <v>16</v>
      </c>
      <c r="D84" t="s">
        <v>216</v>
      </c>
      <c r="E84" t="s">
        <v>179</v>
      </c>
      <c r="F84" t="s">
        <v>155</v>
      </c>
      <c r="G84" t="s">
        <v>392</v>
      </c>
      <c r="H84">
        <v>0</v>
      </c>
      <c r="I84">
        <v>7.34</v>
      </c>
      <c r="J84" s="6">
        <v>45748</v>
      </c>
    </row>
    <row r="85" spans="1:10">
      <c r="A85">
        <v>2154</v>
      </c>
      <c r="B85">
        <v>66</v>
      </c>
      <c r="C85" t="s">
        <v>16</v>
      </c>
      <c r="D85" t="s">
        <v>216</v>
      </c>
      <c r="E85" t="s">
        <v>179</v>
      </c>
      <c r="F85" t="s">
        <v>158</v>
      </c>
      <c r="G85" t="s">
        <v>392</v>
      </c>
      <c r="H85">
        <v>0</v>
      </c>
      <c r="I85">
        <v>8.9600000000000009</v>
      </c>
      <c r="J85" s="6">
        <v>45748</v>
      </c>
    </row>
    <row r="86" spans="1:10">
      <c r="A86">
        <v>2155</v>
      </c>
      <c r="B86">
        <v>66</v>
      </c>
      <c r="C86" t="s">
        <v>16</v>
      </c>
      <c r="D86" t="s">
        <v>216</v>
      </c>
      <c r="E86" t="s">
        <v>179</v>
      </c>
      <c r="F86" t="s">
        <v>160</v>
      </c>
      <c r="G86" t="s">
        <v>392</v>
      </c>
      <c r="H86">
        <v>0</v>
      </c>
      <c r="I86">
        <v>5.3</v>
      </c>
      <c r="J86" s="6">
        <v>45748</v>
      </c>
    </row>
    <row r="87" spans="1:10">
      <c r="A87">
        <v>2156</v>
      </c>
      <c r="B87">
        <v>66</v>
      </c>
      <c r="C87" t="s">
        <v>16</v>
      </c>
      <c r="D87" t="s">
        <v>216</v>
      </c>
      <c r="E87" t="s">
        <v>179</v>
      </c>
      <c r="F87" t="s">
        <v>161</v>
      </c>
      <c r="G87" t="s">
        <v>392</v>
      </c>
      <c r="H87">
        <v>0</v>
      </c>
      <c r="I87">
        <v>8.68</v>
      </c>
      <c r="J87" s="6">
        <v>45748</v>
      </c>
    </row>
    <row r="88" spans="1:10">
      <c r="A88">
        <v>2157</v>
      </c>
      <c r="B88">
        <v>66</v>
      </c>
      <c r="C88" t="s">
        <v>16</v>
      </c>
      <c r="D88" t="s">
        <v>216</v>
      </c>
      <c r="E88" t="s">
        <v>179</v>
      </c>
      <c r="F88" t="s">
        <v>156</v>
      </c>
      <c r="G88" t="s">
        <v>392</v>
      </c>
      <c r="H88">
        <v>0</v>
      </c>
      <c r="I88">
        <v>7.87</v>
      </c>
      <c r="J88" s="6">
        <v>45748</v>
      </c>
    </row>
    <row r="89" spans="1:10">
      <c r="A89">
        <v>2158</v>
      </c>
      <c r="B89">
        <v>66</v>
      </c>
      <c r="C89" t="s">
        <v>16</v>
      </c>
      <c r="D89" t="s">
        <v>216</v>
      </c>
      <c r="E89" t="s">
        <v>179</v>
      </c>
      <c r="F89" t="s">
        <v>206</v>
      </c>
      <c r="G89" t="s">
        <v>392</v>
      </c>
      <c r="H89">
        <v>0</v>
      </c>
      <c r="I89">
        <v>7.46</v>
      </c>
      <c r="J89" s="6">
        <v>45748</v>
      </c>
    </row>
    <row r="90" spans="1:10">
      <c r="A90">
        <v>2159</v>
      </c>
      <c r="B90">
        <v>66</v>
      </c>
      <c r="C90" t="s">
        <v>16</v>
      </c>
      <c r="D90" t="s">
        <v>216</v>
      </c>
      <c r="E90" t="s">
        <v>179</v>
      </c>
      <c r="F90" t="s">
        <v>257</v>
      </c>
      <c r="G90" t="s">
        <v>392</v>
      </c>
      <c r="H90">
        <v>0</v>
      </c>
      <c r="I90">
        <v>8.4499999999999993</v>
      </c>
      <c r="J90" s="6">
        <v>45748</v>
      </c>
    </row>
    <row r="91" spans="1:10">
      <c r="A91">
        <v>2160</v>
      </c>
      <c r="B91">
        <v>66</v>
      </c>
      <c r="C91" t="s">
        <v>16</v>
      </c>
      <c r="D91" t="s">
        <v>216</v>
      </c>
      <c r="E91" t="s">
        <v>179</v>
      </c>
      <c r="F91" t="s">
        <v>157</v>
      </c>
      <c r="G91" t="s">
        <v>392</v>
      </c>
      <c r="H91">
        <v>0</v>
      </c>
      <c r="I91">
        <v>7.32</v>
      </c>
      <c r="J91" s="6">
        <v>45748</v>
      </c>
    </row>
    <row r="92" spans="1:10">
      <c r="A92">
        <v>2161</v>
      </c>
      <c r="B92">
        <v>66</v>
      </c>
      <c r="C92" t="s">
        <v>16</v>
      </c>
      <c r="D92" t="s">
        <v>216</v>
      </c>
      <c r="E92" t="s">
        <v>179</v>
      </c>
      <c r="F92" t="s">
        <v>153</v>
      </c>
      <c r="G92" t="s">
        <v>392</v>
      </c>
      <c r="H92">
        <v>0</v>
      </c>
      <c r="I92">
        <v>8.75</v>
      </c>
      <c r="J92" s="6">
        <v>45748</v>
      </c>
    </row>
    <row r="93" spans="1:10">
      <c r="A93">
        <v>2162</v>
      </c>
      <c r="B93">
        <v>66</v>
      </c>
      <c r="C93" t="s">
        <v>16</v>
      </c>
      <c r="D93" t="s">
        <v>216</v>
      </c>
      <c r="E93" t="s">
        <v>179</v>
      </c>
      <c r="F93" t="s">
        <v>235</v>
      </c>
      <c r="G93" t="s">
        <v>392</v>
      </c>
      <c r="H93">
        <v>0</v>
      </c>
      <c r="I93">
        <v>9.43</v>
      </c>
      <c r="J93" s="6">
        <v>45748</v>
      </c>
    </row>
    <row r="94" spans="1:10">
      <c r="A94">
        <v>2163</v>
      </c>
      <c r="B94">
        <v>66</v>
      </c>
      <c r="C94" t="s">
        <v>16</v>
      </c>
      <c r="D94" t="s">
        <v>216</v>
      </c>
      <c r="E94" t="s">
        <v>179</v>
      </c>
      <c r="F94" t="s">
        <v>162</v>
      </c>
      <c r="G94" t="s">
        <v>392</v>
      </c>
      <c r="H94">
        <v>0</v>
      </c>
      <c r="I94">
        <v>6.18</v>
      </c>
      <c r="J94" s="6">
        <v>45748</v>
      </c>
    </row>
    <row r="95" spans="1:10">
      <c r="A95">
        <v>2164</v>
      </c>
      <c r="B95">
        <v>66</v>
      </c>
      <c r="C95" t="s">
        <v>16</v>
      </c>
      <c r="D95" t="s">
        <v>216</v>
      </c>
      <c r="E95" t="s">
        <v>179</v>
      </c>
      <c r="F95" t="s">
        <v>154</v>
      </c>
      <c r="G95" t="s">
        <v>392</v>
      </c>
      <c r="H95">
        <v>0</v>
      </c>
      <c r="I95">
        <v>5.3</v>
      </c>
      <c r="J95" s="6">
        <v>45748</v>
      </c>
    </row>
    <row r="96" spans="1:10">
      <c r="A96">
        <v>2165</v>
      </c>
      <c r="B96">
        <v>66</v>
      </c>
      <c r="C96" t="s">
        <v>16</v>
      </c>
      <c r="D96" t="s">
        <v>217</v>
      </c>
      <c r="E96" t="s">
        <v>232</v>
      </c>
      <c r="F96" t="s">
        <v>174</v>
      </c>
      <c r="G96" t="s">
        <v>392</v>
      </c>
      <c r="H96">
        <v>0</v>
      </c>
      <c r="I96">
        <v>98.33</v>
      </c>
      <c r="J96" s="6">
        <v>45748</v>
      </c>
    </row>
    <row r="97" spans="1:10">
      <c r="A97">
        <v>2166</v>
      </c>
      <c r="B97">
        <v>66</v>
      </c>
      <c r="C97" t="s">
        <v>16</v>
      </c>
      <c r="D97" t="s">
        <v>217</v>
      </c>
      <c r="E97" t="s">
        <v>232</v>
      </c>
      <c r="F97" t="s">
        <v>86</v>
      </c>
      <c r="G97" t="s">
        <v>392</v>
      </c>
      <c r="H97">
        <v>0</v>
      </c>
      <c r="I97">
        <v>50.1</v>
      </c>
      <c r="J97" s="6">
        <v>45748</v>
      </c>
    </row>
    <row r="98" spans="1:10">
      <c r="A98">
        <v>2167</v>
      </c>
      <c r="B98">
        <v>66</v>
      </c>
      <c r="C98" t="s">
        <v>16</v>
      </c>
      <c r="D98" t="s">
        <v>217</v>
      </c>
      <c r="E98" t="s">
        <v>232</v>
      </c>
      <c r="F98" t="s">
        <v>87</v>
      </c>
      <c r="G98" t="s">
        <v>392</v>
      </c>
      <c r="H98">
        <v>0</v>
      </c>
      <c r="I98">
        <v>59.53</v>
      </c>
      <c r="J98" s="6">
        <v>45748</v>
      </c>
    </row>
    <row r="99" spans="1:10">
      <c r="A99">
        <v>2168</v>
      </c>
      <c r="B99">
        <v>66</v>
      </c>
      <c r="C99" t="s">
        <v>16</v>
      </c>
      <c r="D99" t="s">
        <v>217</v>
      </c>
      <c r="E99" t="s">
        <v>232</v>
      </c>
      <c r="F99" t="s">
        <v>53</v>
      </c>
      <c r="G99" t="s">
        <v>392</v>
      </c>
      <c r="H99">
        <v>0</v>
      </c>
      <c r="I99">
        <v>15.41</v>
      </c>
      <c r="J99" s="6">
        <v>45748</v>
      </c>
    </row>
    <row r="100" spans="1:10">
      <c r="A100">
        <v>2169</v>
      </c>
      <c r="B100">
        <v>66</v>
      </c>
      <c r="C100" t="s">
        <v>16</v>
      </c>
      <c r="D100" t="s">
        <v>217</v>
      </c>
      <c r="E100" t="s">
        <v>232</v>
      </c>
      <c r="F100" t="s">
        <v>74</v>
      </c>
      <c r="G100" t="s">
        <v>392</v>
      </c>
      <c r="H100">
        <v>0</v>
      </c>
      <c r="I100">
        <v>58.24</v>
      </c>
      <c r="J100" s="6">
        <v>45748</v>
      </c>
    </row>
    <row r="101" spans="1:10">
      <c r="A101">
        <v>2170</v>
      </c>
      <c r="B101">
        <v>66</v>
      </c>
      <c r="C101" t="s">
        <v>16</v>
      </c>
      <c r="D101" t="s">
        <v>217</v>
      </c>
      <c r="E101" t="s">
        <v>232</v>
      </c>
      <c r="F101" t="s">
        <v>135</v>
      </c>
      <c r="G101" t="s">
        <v>392</v>
      </c>
      <c r="H101">
        <v>0</v>
      </c>
      <c r="I101">
        <v>18.79</v>
      </c>
      <c r="J101" s="6">
        <v>45748</v>
      </c>
    </row>
    <row r="102" spans="1:10">
      <c r="A102">
        <v>2171</v>
      </c>
      <c r="B102">
        <v>66</v>
      </c>
      <c r="C102" t="s">
        <v>16</v>
      </c>
      <c r="D102" t="s">
        <v>217</v>
      </c>
      <c r="E102" t="s">
        <v>232</v>
      </c>
      <c r="F102" t="s">
        <v>136</v>
      </c>
      <c r="G102" t="s">
        <v>392</v>
      </c>
      <c r="H102">
        <v>0</v>
      </c>
      <c r="I102">
        <v>28.64</v>
      </c>
      <c r="J102" s="6">
        <v>45748</v>
      </c>
    </row>
    <row r="103" spans="1:10">
      <c r="A103">
        <v>2172</v>
      </c>
      <c r="B103">
        <v>66</v>
      </c>
      <c r="C103" t="s">
        <v>16</v>
      </c>
      <c r="D103" t="s">
        <v>217</v>
      </c>
      <c r="E103" t="s">
        <v>232</v>
      </c>
      <c r="F103" t="s">
        <v>111</v>
      </c>
      <c r="G103" t="s">
        <v>392</v>
      </c>
      <c r="H103">
        <v>0</v>
      </c>
      <c r="I103">
        <v>52.5</v>
      </c>
      <c r="J103" s="6">
        <v>45748</v>
      </c>
    </row>
    <row r="104" spans="1:10">
      <c r="A104">
        <v>2173</v>
      </c>
      <c r="B104">
        <v>66</v>
      </c>
      <c r="C104" t="s">
        <v>16</v>
      </c>
      <c r="D104" t="s">
        <v>217</v>
      </c>
      <c r="E104" t="s">
        <v>232</v>
      </c>
      <c r="F104" t="s">
        <v>44</v>
      </c>
      <c r="G104" t="s">
        <v>392</v>
      </c>
      <c r="H104">
        <v>0</v>
      </c>
      <c r="I104">
        <v>51.04</v>
      </c>
      <c r="J104" s="6">
        <v>45748</v>
      </c>
    </row>
    <row r="105" spans="1:10">
      <c r="A105">
        <v>2174</v>
      </c>
      <c r="B105">
        <v>66</v>
      </c>
      <c r="C105" t="s">
        <v>16</v>
      </c>
      <c r="D105" t="s">
        <v>217</v>
      </c>
      <c r="E105" t="s">
        <v>232</v>
      </c>
      <c r="F105" t="s">
        <v>69</v>
      </c>
      <c r="G105" t="s">
        <v>392</v>
      </c>
      <c r="H105">
        <v>0</v>
      </c>
      <c r="I105">
        <v>44.08</v>
      </c>
      <c r="J105" s="6">
        <v>45748</v>
      </c>
    </row>
    <row r="106" spans="1:10">
      <c r="A106">
        <v>2175</v>
      </c>
      <c r="B106">
        <v>66</v>
      </c>
      <c r="C106" t="s">
        <v>16</v>
      </c>
      <c r="D106" t="s">
        <v>217</v>
      </c>
      <c r="E106" t="s">
        <v>232</v>
      </c>
      <c r="F106" t="s">
        <v>142</v>
      </c>
      <c r="G106" t="s">
        <v>392</v>
      </c>
      <c r="H106">
        <v>0</v>
      </c>
      <c r="I106">
        <v>24.45</v>
      </c>
      <c r="J106" s="6">
        <v>45748</v>
      </c>
    </row>
    <row r="107" spans="1:10">
      <c r="A107">
        <v>2176</v>
      </c>
      <c r="B107">
        <v>66</v>
      </c>
      <c r="C107" t="s">
        <v>16</v>
      </c>
      <c r="D107" t="s">
        <v>217</v>
      </c>
      <c r="E107" t="s">
        <v>232</v>
      </c>
      <c r="F107" t="s">
        <v>88</v>
      </c>
      <c r="G107" t="s">
        <v>392</v>
      </c>
      <c r="H107">
        <v>0</v>
      </c>
      <c r="I107">
        <v>15.38</v>
      </c>
      <c r="J107" s="6">
        <v>45748</v>
      </c>
    </row>
    <row r="108" spans="1:10">
      <c r="A108">
        <v>2177</v>
      </c>
      <c r="B108">
        <v>66</v>
      </c>
      <c r="C108" t="s">
        <v>16</v>
      </c>
      <c r="D108" t="s">
        <v>217</v>
      </c>
      <c r="E108" t="s">
        <v>232</v>
      </c>
      <c r="F108" t="s">
        <v>89</v>
      </c>
      <c r="G108" t="s">
        <v>392</v>
      </c>
      <c r="H108">
        <v>0</v>
      </c>
      <c r="I108">
        <v>27.91</v>
      </c>
      <c r="J108" s="6">
        <v>45748</v>
      </c>
    </row>
    <row r="109" spans="1:10">
      <c r="A109">
        <v>2178</v>
      </c>
      <c r="B109">
        <v>66</v>
      </c>
      <c r="C109" t="s">
        <v>16</v>
      </c>
      <c r="D109" t="s">
        <v>217</v>
      </c>
      <c r="E109" t="s">
        <v>232</v>
      </c>
      <c r="F109" t="s">
        <v>102</v>
      </c>
      <c r="G109" t="s">
        <v>392</v>
      </c>
      <c r="H109">
        <v>0</v>
      </c>
      <c r="I109">
        <v>29.47</v>
      </c>
      <c r="J109" s="6">
        <v>45748</v>
      </c>
    </row>
    <row r="110" spans="1:10">
      <c r="A110">
        <v>2179</v>
      </c>
      <c r="B110">
        <v>66</v>
      </c>
      <c r="C110" t="s">
        <v>16</v>
      </c>
      <c r="D110" t="s">
        <v>217</v>
      </c>
      <c r="E110" t="s">
        <v>232</v>
      </c>
      <c r="F110" t="s">
        <v>97</v>
      </c>
      <c r="G110" t="s">
        <v>392</v>
      </c>
      <c r="H110">
        <v>0</v>
      </c>
      <c r="I110">
        <v>17.5</v>
      </c>
      <c r="J110" s="6">
        <v>45748</v>
      </c>
    </row>
    <row r="111" spans="1:10">
      <c r="A111">
        <v>2180</v>
      </c>
      <c r="B111">
        <v>66</v>
      </c>
      <c r="C111" t="s">
        <v>16</v>
      </c>
      <c r="D111" t="s">
        <v>217</v>
      </c>
      <c r="E111" t="s">
        <v>232</v>
      </c>
      <c r="F111" t="s">
        <v>288</v>
      </c>
      <c r="G111" t="s">
        <v>392</v>
      </c>
      <c r="H111">
        <v>0</v>
      </c>
      <c r="I111">
        <v>25</v>
      </c>
      <c r="J111" s="6">
        <v>45748</v>
      </c>
    </row>
    <row r="112" spans="1:10">
      <c r="A112">
        <v>2181</v>
      </c>
      <c r="B112">
        <v>66</v>
      </c>
      <c r="C112" t="s">
        <v>16</v>
      </c>
      <c r="D112" t="s">
        <v>217</v>
      </c>
      <c r="E112" t="s">
        <v>232</v>
      </c>
      <c r="F112" t="s">
        <v>96</v>
      </c>
      <c r="G112" t="s">
        <v>392</v>
      </c>
      <c r="H112">
        <v>0</v>
      </c>
      <c r="I112">
        <v>174.16</v>
      </c>
      <c r="J112" s="6">
        <v>45748</v>
      </c>
    </row>
    <row r="113" spans="1:10">
      <c r="A113">
        <v>2182</v>
      </c>
      <c r="B113">
        <v>66</v>
      </c>
      <c r="C113" t="s">
        <v>16</v>
      </c>
      <c r="D113" t="s">
        <v>217</v>
      </c>
      <c r="E113" t="s">
        <v>232</v>
      </c>
      <c r="F113" t="s">
        <v>172</v>
      </c>
      <c r="G113" t="s">
        <v>392</v>
      </c>
      <c r="H113">
        <v>0</v>
      </c>
      <c r="I113">
        <v>31.7</v>
      </c>
      <c r="J113" s="6">
        <v>45748</v>
      </c>
    </row>
    <row r="114" spans="1:10">
      <c r="A114">
        <v>2183</v>
      </c>
      <c r="B114">
        <v>66</v>
      </c>
      <c r="C114" t="s">
        <v>16</v>
      </c>
      <c r="D114" t="s">
        <v>217</v>
      </c>
      <c r="E114" t="s">
        <v>232</v>
      </c>
      <c r="F114" t="s">
        <v>289</v>
      </c>
      <c r="G114" t="s">
        <v>392</v>
      </c>
      <c r="H114">
        <v>0</v>
      </c>
      <c r="I114">
        <v>32.33</v>
      </c>
      <c r="J114" s="6">
        <v>45748</v>
      </c>
    </row>
    <row r="115" spans="1:10">
      <c r="A115">
        <v>2184</v>
      </c>
      <c r="B115">
        <v>66</v>
      </c>
      <c r="C115" t="s">
        <v>16</v>
      </c>
      <c r="D115" t="s">
        <v>217</v>
      </c>
      <c r="E115" t="s">
        <v>232</v>
      </c>
      <c r="F115" t="s">
        <v>101</v>
      </c>
      <c r="G115" t="s">
        <v>392</v>
      </c>
      <c r="H115">
        <v>0</v>
      </c>
      <c r="I115">
        <v>39.159999999999997</v>
      </c>
      <c r="J115" s="6">
        <v>45748</v>
      </c>
    </row>
    <row r="116" spans="1:10">
      <c r="A116">
        <v>2185</v>
      </c>
      <c r="B116">
        <v>66</v>
      </c>
      <c r="C116" t="s">
        <v>16</v>
      </c>
      <c r="D116" t="s">
        <v>217</v>
      </c>
      <c r="E116" t="s">
        <v>232</v>
      </c>
      <c r="F116" t="s">
        <v>171</v>
      </c>
      <c r="G116" t="s">
        <v>392</v>
      </c>
      <c r="H116">
        <v>0</v>
      </c>
      <c r="I116">
        <v>79</v>
      </c>
      <c r="J116" s="6">
        <v>45748</v>
      </c>
    </row>
    <row r="117" spans="1:10">
      <c r="A117">
        <v>2186</v>
      </c>
      <c r="B117">
        <v>66</v>
      </c>
      <c r="C117" t="s">
        <v>16</v>
      </c>
      <c r="D117" t="s">
        <v>217</v>
      </c>
      <c r="E117" t="s">
        <v>232</v>
      </c>
      <c r="F117" t="s">
        <v>40</v>
      </c>
      <c r="G117" t="s">
        <v>392</v>
      </c>
      <c r="H117">
        <v>0</v>
      </c>
      <c r="I117">
        <v>48.25</v>
      </c>
      <c r="J117" s="6">
        <v>45748</v>
      </c>
    </row>
    <row r="118" spans="1:10">
      <c r="A118">
        <v>2187</v>
      </c>
      <c r="B118">
        <v>66</v>
      </c>
      <c r="C118" t="s">
        <v>16</v>
      </c>
      <c r="D118" t="s">
        <v>217</v>
      </c>
      <c r="E118" t="s">
        <v>232</v>
      </c>
      <c r="F118" t="s">
        <v>47</v>
      </c>
      <c r="G118" t="s">
        <v>392</v>
      </c>
      <c r="H118">
        <v>0</v>
      </c>
      <c r="I118">
        <v>26.66</v>
      </c>
      <c r="J118" s="6">
        <v>45748</v>
      </c>
    </row>
    <row r="119" spans="1:10">
      <c r="A119">
        <v>2188</v>
      </c>
      <c r="B119">
        <v>66</v>
      </c>
      <c r="C119" t="s">
        <v>16</v>
      </c>
      <c r="D119" t="s">
        <v>217</v>
      </c>
      <c r="E119" t="s">
        <v>232</v>
      </c>
      <c r="F119" t="s">
        <v>48</v>
      </c>
      <c r="G119" t="s">
        <v>392</v>
      </c>
      <c r="H119">
        <v>0</v>
      </c>
      <c r="I119">
        <v>44.73</v>
      </c>
      <c r="J119" s="6">
        <v>45748</v>
      </c>
    </row>
    <row r="120" spans="1:10">
      <c r="A120">
        <v>2189</v>
      </c>
      <c r="B120">
        <v>66</v>
      </c>
      <c r="C120" t="s">
        <v>16</v>
      </c>
      <c r="D120" t="s">
        <v>217</v>
      </c>
      <c r="E120" t="s">
        <v>232</v>
      </c>
      <c r="F120" t="s">
        <v>46</v>
      </c>
      <c r="G120" t="s">
        <v>392</v>
      </c>
      <c r="H120">
        <v>0</v>
      </c>
      <c r="I120">
        <v>12.86</v>
      </c>
      <c r="J120" s="6">
        <v>45748</v>
      </c>
    </row>
    <row r="121" spans="1:10">
      <c r="A121">
        <v>2190</v>
      </c>
      <c r="B121">
        <v>66</v>
      </c>
      <c r="C121" t="s">
        <v>16</v>
      </c>
      <c r="D121" t="s">
        <v>217</v>
      </c>
      <c r="E121" t="s">
        <v>232</v>
      </c>
      <c r="F121" t="s">
        <v>81</v>
      </c>
      <c r="G121" t="s">
        <v>392</v>
      </c>
      <c r="H121">
        <v>0</v>
      </c>
      <c r="I121">
        <v>33.25</v>
      </c>
      <c r="J121" s="6">
        <v>45748</v>
      </c>
    </row>
    <row r="122" spans="1:10">
      <c r="A122">
        <v>2191</v>
      </c>
      <c r="B122">
        <v>66</v>
      </c>
      <c r="C122" t="s">
        <v>16</v>
      </c>
      <c r="D122" t="s">
        <v>217</v>
      </c>
      <c r="E122" t="s">
        <v>232</v>
      </c>
      <c r="F122" t="s">
        <v>82</v>
      </c>
      <c r="G122" t="s">
        <v>392</v>
      </c>
      <c r="H122">
        <v>0</v>
      </c>
      <c r="I122">
        <v>47.91</v>
      </c>
      <c r="J122" s="6">
        <v>45748</v>
      </c>
    </row>
    <row r="123" spans="1:10">
      <c r="A123">
        <v>2192</v>
      </c>
      <c r="B123">
        <v>66</v>
      </c>
      <c r="C123" t="s">
        <v>16</v>
      </c>
      <c r="D123" t="s">
        <v>217</v>
      </c>
      <c r="E123" t="s">
        <v>232</v>
      </c>
      <c r="F123" t="s">
        <v>94</v>
      </c>
      <c r="G123" t="s">
        <v>392</v>
      </c>
      <c r="H123">
        <v>0</v>
      </c>
      <c r="I123">
        <v>14</v>
      </c>
      <c r="J123" s="6">
        <v>45748</v>
      </c>
    </row>
    <row r="124" spans="1:10">
      <c r="A124">
        <v>2193</v>
      </c>
      <c r="B124">
        <v>66</v>
      </c>
      <c r="C124" t="s">
        <v>16</v>
      </c>
      <c r="D124" t="s">
        <v>217</v>
      </c>
      <c r="E124" t="s">
        <v>232</v>
      </c>
      <c r="F124" t="s">
        <v>95</v>
      </c>
      <c r="G124" t="s">
        <v>392</v>
      </c>
      <c r="H124">
        <v>0</v>
      </c>
      <c r="I124">
        <v>29.58</v>
      </c>
      <c r="J124" s="6">
        <v>45748</v>
      </c>
    </row>
    <row r="125" spans="1:10">
      <c r="A125">
        <v>2194</v>
      </c>
      <c r="B125">
        <v>66</v>
      </c>
      <c r="C125" t="s">
        <v>16</v>
      </c>
      <c r="D125" t="s">
        <v>217</v>
      </c>
      <c r="E125" t="s">
        <v>232</v>
      </c>
      <c r="F125" t="s">
        <v>173</v>
      </c>
      <c r="G125" t="s">
        <v>392</v>
      </c>
      <c r="H125">
        <v>0</v>
      </c>
      <c r="I125">
        <v>72.08</v>
      </c>
      <c r="J125" s="6">
        <v>45748</v>
      </c>
    </row>
    <row r="126" spans="1:10">
      <c r="A126">
        <v>2195</v>
      </c>
      <c r="B126">
        <v>66</v>
      </c>
      <c r="C126" t="s">
        <v>16</v>
      </c>
      <c r="D126" t="s">
        <v>217</v>
      </c>
      <c r="E126" t="s">
        <v>232</v>
      </c>
      <c r="F126" t="s">
        <v>54</v>
      </c>
      <c r="G126" t="s">
        <v>392</v>
      </c>
      <c r="H126">
        <v>0</v>
      </c>
      <c r="I126">
        <v>40</v>
      </c>
      <c r="J126" s="6">
        <v>45748</v>
      </c>
    </row>
    <row r="127" spans="1:10">
      <c r="A127">
        <v>2196</v>
      </c>
      <c r="B127">
        <v>66</v>
      </c>
      <c r="C127" t="s">
        <v>16</v>
      </c>
      <c r="D127" t="s">
        <v>217</v>
      </c>
      <c r="E127" t="s">
        <v>232</v>
      </c>
      <c r="F127" t="s">
        <v>258</v>
      </c>
      <c r="G127" t="s">
        <v>392</v>
      </c>
      <c r="H127">
        <v>0</v>
      </c>
      <c r="I127">
        <v>74.78</v>
      </c>
      <c r="J127" s="6">
        <v>45748</v>
      </c>
    </row>
    <row r="128" spans="1:10">
      <c r="A128">
        <v>2197</v>
      </c>
      <c r="B128">
        <v>66</v>
      </c>
      <c r="C128" t="s">
        <v>16</v>
      </c>
      <c r="D128" t="s">
        <v>217</v>
      </c>
      <c r="E128" t="s">
        <v>232</v>
      </c>
      <c r="F128" t="s">
        <v>80</v>
      </c>
      <c r="G128" t="s">
        <v>392</v>
      </c>
      <c r="H128">
        <v>0</v>
      </c>
      <c r="I128">
        <v>36.25</v>
      </c>
      <c r="J128" s="6">
        <v>45748</v>
      </c>
    </row>
    <row r="129" spans="1:10">
      <c r="A129">
        <v>2198</v>
      </c>
      <c r="B129">
        <v>66</v>
      </c>
      <c r="C129" t="s">
        <v>16</v>
      </c>
      <c r="D129" t="s">
        <v>217</v>
      </c>
      <c r="E129" t="s">
        <v>232</v>
      </c>
      <c r="F129" t="s">
        <v>112</v>
      </c>
      <c r="G129" t="s">
        <v>392</v>
      </c>
      <c r="H129">
        <v>0</v>
      </c>
      <c r="I129">
        <v>18.96</v>
      </c>
      <c r="J129" s="6">
        <v>45748</v>
      </c>
    </row>
    <row r="130" spans="1:10">
      <c r="A130">
        <v>2199</v>
      </c>
      <c r="B130">
        <v>66</v>
      </c>
      <c r="C130" t="s">
        <v>16</v>
      </c>
      <c r="D130" t="s">
        <v>217</v>
      </c>
      <c r="E130" t="s">
        <v>232</v>
      </c>
      <c r="F130" t="s">
        <v>84</v>
      </c>
      <c r="G130" t="s">
        <v>392</v>
      </c>
      <c r="H130">
        <v>0</v>
      </c>
      <c r="I130">
        <v>13.5</v>
      </c>
      <c r="J130" s="6">
        <v>45748</v>
      </c>
    </row>
    <row r="131" spans="1:10">
      <c r="A131">
        <v>2200</v>
      </c>
      <c r="B131">
        <v>66</v>
      </c>
      <c r="C131" t="s">
        <v>16</v>
      </c>
      <c r="D131" t="s">
        <v>217</v>
      </c>
      <c r="E131" t="s">
        <v>232</v>
      </c>
      <c r="F131" t="s">
        <v>50</v>
      </c>
      <c r="G131" t="s">
        <v>392</v>
      </c>
      <c r="H131">
        <v>0</v>
      </c>
      <c r="I131">
        <v>18.75</v>
      </c>
      <c r="J131" s="6">
        <v>45748</v>
      </c>
    </row>
    <row r="132" spans="1:10">
      <c r="A132">
        <v>2201</v>
      </c>
      <c r="B132">
        <v>66</v>
      </c>
      <c r="C132" t="s">
        <v>16</v>
      </c>
      <c r="D132" t="s">
        <v>217</v>
      </c>
      <c r="E132" t="s">
        <v>232</v>
      </c>
      <c r="F132" t="s">
        <v>70</v>
      </c>
      <c r="G132" t="s">
        <v>392</v>
      </c>
      <c r="H132">
        <v>0</v>
      </c>
      <c r="I132">
        <v>71.010000000000005</v>
      </c>
      <c r="J132" s="6">
        <v>45748</v>
      </c>
    </row>
    <row r="133" spans="1:10">
      <c r="A133">
        <v>2202</v>
      </c>
      <c r="B133">
        <v>66</v>
      </c>
      <c r="C133" t="s">
        <v>16</v>
      </c>
      <c r="D133" t="s">
        <v>217</v>
      </c>
      <c r="E133" t="s">
        <v>232</v>
      </c>
      <c r="F133" t="s">
        <v>93</v>
      </c>
      <c r="G133" t="s">
        <v>392</v>
      </c>
      <c r="H133">
        <v>0</v>
      </c>
      <c r="I133">
        <v>14.75</v>
      </c>
      <c r="J133" s="6">
        <v>45748</v>
      </c>
    </row>
    <row r="134" spans="1:10">
      <c r="A134">
        <v>2203</v>
      </c>
      <c r="B134">
        <v>66</v>
      </c>
      <c r="C134" t="s">
        <v>16</v>
      </c>
      <c r="D134" t="s">
        <v>218</v>
      </c>
      <c r="E134" t="s">
        <v>232</v>
      </c>
      <c r="F134" t="s">
        <v>164</v>
      </c>
      <c r="G134" t="s">
        <v>392</v>
      </c>
      <c r="H134">
        <v>0</v>
      </c>
      <c r="I134">
        <v>16.46</v>
      </c>
      <c r="J134" s="6">
        <v>45748</v>
      </c>
    </row>
    <row r="135" spans="1:10">
      <c r="A135">
        <v>2204</v>
      </c>
      <c r="B135">
        <v>66</v>
      </c>
      <c r="C135" t="s">
        <v>16</v>
      </c>
      <c r="D135" t="s">
        <v>218</v>
      </c>
      <c r="E135" t="s">
        <v>232</v>
      </c>
      <c r="F135" t="s">
        <v>126</v>
      </c>
      <c r="G135" t="s">
        <v>392</v>
      </c>
      <c r="H135">
        <v>0</v>
      </c>
      <c r="I135">
        <v>50.29</v>
      </c>
      <c r="J135" s="6">
        <v>45748</v>
      </c>
    </row>
    <row r="136" spans="1:10">
      <c r="A136">
        <v>2205</v>
      </c>
      <c r="B136">
        <v>66</v>
      </c>
      <c r="C136" t="s">
        <v>16</v>
      </c>
      <c r="D136" t="s">
        <v>218</v>
      </c>
      <c r="E136" t="s">
        <v>232</v>
      </c>
      <c r="F136" t="s">
        <v>125</v>
      </c>
      <c r="G136" t="s">
        <v>392</v>
      </c>
      <c r="H136">
        <v>0</v>
      </c>
      <c r="I136">
        <v>58.79</v>
      </c>
      <c r="J136" s="6">
        <v>45748</v>
      </c>
    </row>
    <row r="137" spans="1:10">
      <c r="A137">
        <v>2206</v>
      </c>
      <c r="B137">
        <v>66</v>
      </c>
      <c r="C137" t="s">
        <v>16</v>
      </c>
      <c r="D137" t="s">
        <v>218</v>
      </c>
      <c r="E137" t="s">
        <v>232</v>
      </c>
      <c r="F137" t="s">
        <v>110</v>
      </c>
      <c r="G137" t="s">
        <v>392</v>
      </c>
      <c r="H137">
        <v>0</v>
      </c>
      <c r="I137">
        <v>58.79</v>
      </c>
      <c r="J137" s="6">
        <v>45748</v>
      </c>
    </row>
    <row r="138" spans="1:10">
      <c r="A138">
        <v>2207</v>
      </c>
      <c r="B138">
        <v>66</v>
      </c>
      <c r="C138" t="s">
        <v>16</v>
      </c>
      <c r="D138" t="s">
        <v>218</v>
      </c>
      <c r="E138" t="s">
        <v>232</v>
      </c>
      <c r="F138" t="s">
        <v>58</v>
      </c>
      <c r="G138" t="s">
        <v>392</v>
      </c>
      <c r="H138">
        <v>0</v>
      </c>
      <c r="I138">
        <v>21.92</v>
      </c>
      <c r="J138" s="6">
        <v>45748</v>
      </c>
    </row>
    <row r="139" spans="1:10">
      <c r="A139">
        <v>2208</v>
      </c>
      <c r="B139">
        <v>66</v>
      </c>
      <c r="C139" t="s">
        <v>16</v>
      </c>
      <c r="D139" t="s">
        <v>218</v>
      </c>
      <c r="E139" t="s">
        <v>232</v>
      </c>
      <c r="F139" t="s">
        <v>85</v>
      </c>
      <c r="G139" t="s">
        <v>392</v>
      </c>
      <c r="H139">
        <v>0</v>
      </c>
      <c r="I139">
        <v>29.08</v>
      </c>
      <c r="J139" s="6">
        <v>45748</v>
      </c>
    </row>
    <row r="140" spans="1:10">
      <c r="A140">
        <v>2209</v>
      </c>
      <c r="B140">
        <v>66</v>
      </c>
      <c r="C140" t="s">
        <v>16</v>
      </c>
      <c r="D140" t="s">
        <v>218</v>
      </c>
      <c r="E140" t="s">
        <v>232</v>
      </c>
      <c r="F140" t="s">
        <v>90</v>
      </c>
      <c r="G140" t="s">
        <v>392</v>
      </c>
      <c r="H140">
        <v>0</v>
      </c>
      <c r="I140">
        <v>34.15</v>
      </c>
      <c r="J140" s="6">
        <v>45748</v>
      </c>
    </row>
    <row r="141" spans="1:10">
      <c r="A141">
        <v>2210</v>
      </c>
      <c r="B141">
        <v>66</v>
      </c>
      <c r="C141" t="s">
        <v>16</v>
      </c>
      <c r="D141" t="s">
        <v>218</v>
      </c>
      <c r="E141" t="s">
        <v>232</v>
      </c>
      <c r="F141" t="s">
        <v>64</v>
      </c>
      <c r="G141" t="s">
        <v>392</v>
      </c>
      <c r="H141">
        <v>0</v>
      </c>
      <c r="I141">
        <v>65.75</v>
      </c>
      <c r="J141" s="6">
        <v>45748</v>
      </c>
    </row>
    <row r="142" spans="1:10">
      <c r="A142">
        <v>2211</v>
      </c>
      <c r="B142">
        <v>66</v>
      </c>
      <c r="C142" t="s">
        <v>16</v>
      </c>
      <c r="D142" t="s">
        <v>218</v>
      </c>
      <c r="E142" t="s">
        <v>232</v>
      </c>
      <c r="F142" t="s">
        <v>117</v>
      </c>
      <c r="G142" t="s">
        <v>392</v>
      </c>
      <c r="H142">
        <v>0</v>
      </c>
      <c r="I142">
        <v>21.99</v>
      </c>
      <c r="J142" s="6">
        <v>45748</v>
      </c>
    </row>
    <row r="143" spans="1:10">
      <c r="A143">
        <v>2212</v>
      </c>
      <c r="B143">
        <v>66</v>
      </c>
      <c r="C143" t="s">
        <v>16</v>
      </c>
      <c r="D143" t="s">
        <v>218</v>
      </c>
      <c r="E143" t="s">
        <v>232</v>
      </c>
      <c r="F143" t="s">
        <v>116</v>
      </c>
      <c r="G143" t="s">
        <v>392</v>
      </c>
      <c r="H143">
        <v>0</v>
      </c>
      <c r="I143">
        <v>23.65</v>
      </c>
      <c r="J143" s="6">
        <v>45748</v>
      </c>
    </row>
    <row r="144" spans="1:10">
      <c r="A144">
        <v>2213</v>
      </c>
      <c r="B144">
        <v>66</v>
      </c>
      <c r="C144" t="s">
        <v>16</v>
      </c>
      <c r="D144" t="s">
        <v>218</v>
      </c>
      <c r="E144" t="s">
        <v>232</v>
      </c>
      <c r="F144" t="s">
        <v>168</v>
      </c>
      <c r="G144" t="s">
        <v>392</v>
      </c>
      <c r="H144">
        <v>0</v>
      </c>
      <c r="I144">
        <v>14.28</v>
      </c>
      <c r="J144" s="6">
        <v>45748</v>
      </c>
    </row>
    <row r="145" spans="1:10">
      <c r="A145">
        <v>2214</v>
      </c>
      <c r="B145">
        <v>66</v>
      </c>
      <c r="C145" t="s">
        <v>16</v>
      </c>
      <c r="D145" t="s">
        <v>218</v>
      </c>
      <c r="E145" t="s">
        <v>232</v>
      </c>
      <c r="F145" t="s">
        <v>169</v>
      </c>
      <c r="G145" t="s">
        <v>392</v>
      </c>
      <c r="H145">
        <v>0</v>
      </c>
      <c r="I145">
        <v>34.15</v>
      </c>
      <c r="J145" s="6">
        <v>45748</v>
      </c>
    </row>
    <row r="146" spans="1:10">
      <c r="A146">
        <v>2215</v>
      </c>
      <c r="B146">
        <v>66</v>
      </c>
      <c r="C146" t="s">
        <v>16</v>
      </c>
      <c r="D146" t="s">
        <v>218</v>
      </c>
      <c r="E146" t="s">
        <v>232</v>
      </c>
      <c r="F146" t="s">
        <v>170</v>
      </c>
      <c r="G146" t="s">
        <v>392</v>
      </c>
      <c r="H146">
        <v>0</v>
      </c>
      <c r="I146">
        <v>37.42</v>
      </c>
      <c r="J146" s="6">
        <v>45748</v>
      </c>
    </row>
    <row r="147" spans="1:10">
      <c r="A147">
        <v>2216</v>
      </c>
      <c r="B147">
        <v>66</v>
      </c>
      <c r="C147" t="s">
        <v>16</v>
      </c>
      <c r="D147" t="s">
        <v>219</v>
      </c>
      <c r="E147" t="s">
        <v>232</v>
      </c>
      <c r="F147" t="s">
        <v>253</v>
      </c>
      <c r="G147" t="s">
        <v>392</v>
      </c>
      <c r="H147">
        <v>0</v>
      </c>
      <c r="I147">
        <v>5.0599999999999996</v>
      </c>
      <c r="J147" s="6">
        <v>45748</v>
      </c>
    </row>
    <row r="148" spans="1:10">
      <c r="A148">
        <v>2217</v>
      </c>
      <c r="B148">
        <v>66</v>
      </c>
      <c r="C148" t="s">
        <v>16</v>
      </c>
      <c r="D148" t="s">
        <v>219</v>
      </c>
      <c r="E148" t="s">
        <v>232</v>
      </c>
      <c r="F148" t="s">
        <v>65</v>
      </c>
      <c r="G148" t="s">
        <v>392</v>
      </c>
      <c r="H148">
        <v>0</v>
      </c>
      <c r="I148">
        <v>5.18</v>
      </c>
      <c r="J148" s="6">
        <v>45748</v>
      </c>
    </row>
    <row r="149" spans="1:10">
      <c r="A149">
        <v>2218</v>
      </c>
      <c r="B149">
        <v>66</v>
      </c>
      <c r="C149" t="s">
        <v>16</v>
      </c>
      <c r="D149" t="s">
        <v>219</v>
      </c>
      <c r="E149" t="s">
        <v>232</v>
      </c>
      <c r="F149" t="s">
        <v>254</v>
      </c>
      <c r="G149" t="s">
        <v>392</v>
      </c>
      <c r="H149">
        <v>0</v>
      </c>
      <c r="I149">
        <v>6.16</v>
      </c>
      <c r="J149" s="6">
        <v>45748</v>
      </c>
    </row>
    <row r="150" spans="1:10">
      <c r="A150">
        <v>2219</v>
      </c>
      <c r="B150">
        <v>66</v>
      </c>
      <c r="C150" t="s">
        <v>16</v>
      </c>
      <c r="D150" t="s">
        <v>219</v>
      </c>
      <c r="E150" t="s">
        <v>232</v>
      </c>
      <c r="F150" t="s">
        <v>67</v>
      </c>
      <c r="G150" t="s">
        <v>392</v>
      </c>
      <c r="H150">
        <v>0</v>
      </c>
      <c r="I150">
        <v>6.07</v>
      </c>
      <c r="J150" s="6">
        <v>45748</v>
      </c>
    </row>
    <row r="151" spans="1:10">
      <c r="A151">
        <v>2220</v>
      </c>
      <c r="B151">
        <v>66</v>
      </c>
      <c r="C151" t="s">
        <v>16</v>
      </c>
      <c r="D151" t="s">
        <v>219</v>
      </c>
      <c r="E151" t="s">
        <v>232</v>
      </c>
      <c r="F151" t="s">
        <v>66</v>
      </c>
      <c r="G151" t="s">
        <v>392</v>
      </c>
      <c r="H151">
        <v>0</v>
      </c>
      <c r="I151">
        <v>6.12</v>
      </c>
      <c r="J151" s="6">
        <v>45748</v>
      </c>
    </row>
    <row r="152" spans="1:10">
      <c r="A152">
        <v>2221</v>
      </c>
      <c r="B152">
        <v>66</v>
      </c>
      <c r="C152" t="s">
        <v>16</v>
      </c>
      <c r="D152" t="s">
        <v>219</v>
      </c>
      <c r="E152" t="s">
        <v>232</v>
      </c>
      <c r="F152" t="s">
        <v>75</v>
      </c>
      <c r="G152" t="s">
        <v>392</v>
      </c>
      <c r="H152">
        <v>0</v>
      </c>
      <c r="I152">
        <v>9.09</v>
      </c>
      <c r="J152" s="6">
        <v>45748</v>
      </c>
    </row>
    <row r="153" spans="1:10">
      <c r="A153">
        <v>2222</v>
      </c>
      <c r="B153">
        <v>66</v>
      </c>
      <c r="C153" t="s">
        <v>16</v>
      </c>
      <c r="D153" t="s">
        <v>219</v>
      </c>
      <c r="E153" t="s">
        <v>232</v>
      </c>
      <c r="F153" t="s">
        <v>114</v>
      </c>
      <c r="G153" t="s">
        <v>392</v>
      </c>
      <c r="H153">
        <v>0</v>
      </c>
      <c r="I153">
        <v>30.52</v>
      </c>
      <c r="J153" s="6">
        <v>45748</v>
      </c>
    </row>
    <row r="154" spans="1:10">
      <c r="A154">
        <v>2223</v>
      </c>
      <c r="B154">
        <v>66</v>
      </c>
      <c r="C154" t="s">
        <v>16</v>
      </c>
      <c r="D154" t="s">
        <v>219</v>
      </c>
      <c r="E154" t="s">
        <v>232</v>
      </c>
      <c r="F154" t="s">
        <v>250</v>
      </c>
      <c r="G154" t="s">
        <v>392</v>
      </c>
      <c r="H154">
        <v>0</v>
      </c>
      <c r="I154">
        <v>21.56</v>
      </c>
      <c r="J154" s="6">
        <v>45748</v>
      </c>
    </row>
    <row r="155" spans="1:10">
      <c r="A155">
        <v>2224</v>
      </c>
      <c r="B155">
        <v>66</v>
      </c>
      <c r="C155" t="s">
        <v>16</v>
      </c>
      <c r="D155" t="s">
        <v>219</v>
      </c>
      <c r="E155" t="s">
        <v>232</v>
      </c>
      <c r="F155" t="s">
        <v>61</v>
      </c>
      <c r="G155" t="s">
        <v>392</v>
      </c>
      <c r="H155">
        <v>0</v>
      </c>
      <c r="I155">
        <v>27.06</v>
      </c>
      <c r="J155" s="6">
        <v>45748</v>
      </c>
    </row>
    <row r="156" spans="1:10">
      <c r="A156">
        <v>2225</v>
      </c>
      <c r="B156">
        <v>66</v>
      </c>
      <c r="C156" t="s">
        <v>16</v>
      </c>
      <c r="D156" t="s">
        <v>219</v>
      </c>
      <c r="E156" t="s">
        <v>232</v>
      </c>
      <c r="F156" t="s">
        <v>62</v>
      </c>
      <c r="G156" t="s">
        <v>392</v>
      </c>
      <c r="H156">
        <v>0</v>
      </c>
      <c r="I156">
        <v>51</v>
      </c>
      <c r="J156" s="6">
        <v>45748</v>
      </c>
    </row>
    <row r="157" spans="1:10">
      <c r="A157">
        <v>2226</v>
      </c>
      <c r="B157">
        <v>66</v>
      </c>
      <c r="C157" t="s">
        <v>16</v>
      </c>
      <c r="D157" t="s">
        <v>219</v>
      </c>
      <c r="E157" t="s">
        <v>232</v>
      </c>
      <c r="F157" t="s">
        <v>60</v>
      </c>
      <c r="G157" t="s">
        <v>392</v>
      </c>
      <c r="H157">
        <v>0</v>
      </c>
      <c r="I157">
        <v>123.61</v>
      </c>
      <c r="J157" s="6">
        <v>45748</v>
      </c>
    </row>
    <row r="158" spans="1:10">
      <c r="A158">
        <v>2227</v>
      </c>
      <c r="B158">
        <v>66</v>
      </c>
      <c r="C158" t="s">
        <v>16</v>
      </c>
      <c r="D158" t="s">
        <v>219</v>
      </c>
      <c r="E158" t="s">
        <v>232</v>
      </c>
      <c r="F158" t="s">
        <v>59</v>
      </c>
      <c r="G158" t="s">
        <v>392</v>
      </c>
      <c r="H158">
        <v>0</v>
      </c>
      <c r="I158">
        <v>33.24</v>
      </c>
      <c r="J158" s="6">
        <v>45748</v>
      </c>
    </row>
    <row r="159" spans="1:10">
      <c r="A159">
        <v>2229</v>
      </c>
      <c r="B159">
        <v>66</v>
      </c>
      <c r="C159" t="s">
        <v>16</v>
      </c>
      <c r="D159" t="s">
        <v>219</v>
      </c>
      <c r="E159" t="s">
        <v>232</v>
      </c>
      <c r="F159" t="s">
        <v>51</v>
      </c>
      <c r="G159" t="s">
        <v>392</v>
      </c>
      <c r="H159">
        <v>0</v>
      </c>
      <c r="I159">
        <v>72.040000000000006</v>
      </c>
      <c r="J159" s="6">
        <v>45748</v>
      </c>
    </row>
    <row r="160" spans="1:10">
      <c r="A160">
        <v>2230</v>
      </c>
      <c r="B160">
        <v>66</v>
      </c>
      <c r="C160" t="s">
        <v>16</v>
      </c>
      <c r="D160" t="s">
        <v>219</v>
      </c>
      <c r="E160" t="s">
        <v>232</v>
      </c>
      <c r="F160" t="s">
        <v>41</v>
      </c>
      <c r="G160" t="s">
        <v>392</v>
      </c>
      <c r="H160">
        <v>0</v>
      </c>
      <c r="I160">
        <v>35.020000000000003</v>
      </c>
      <c r="J160" s="6">
        <v>45748</v>
      </c>
    </row>
    <row r="161" spans="1:10">
      <c r="A161">
        <v>2233</v>
      </c>
      <c r="B161">
        <v>66</v>
      </c>
      <c r="C161" t="s">
        <v>16</v>
      </c>
      <c r="D161" t="s">
        <v>220</v>
      </c>
      <c r="E161" t="s">
        <v>232</v>
      </c>
      <c r="F161" t="s">
        <v>37</v>
      </c>
      <c r="G161" t="s">
        <v>392</v>
      </c>
      <c r="H161">
        <v>0</v>
      </c>
      <c r="I161">
        <v>17.41</v>
      </c>
      <c r="J161" s="6">
        <v>45748</v>
      </c>
    </row>
    <row r="162" spans="1:10">
      <c r="A162">
        <v>2234</v>
      </c>
      <c r="B162">
        <v>66</v>
      </c>
      <c r="C162" t="s">
        <v>16</v>
      </c>
      <c r="D162" t="s">
        <v>220</v>
      </c>
      <c r="E162" t="s">
        <v>232</v>
      </c>
      <c r="F162" t="s">
        <v>43</v>
      </c>
      <c r="G162" t="s">
        <v>392</v>
      </c>
      <c r="H162">
        <v>0</v>
      </c>
      <c r="I162">
        <v>16.170000000000002</v>
      </c>
      <c r="J162" s="6">
        <v>45748</v>
      </c>
    </row>
    <row r="163" spans="1:10">
      <c r="A163">
        <v>2235</v>
      </c>
      <c r="B163">
        <v>66</v>
      </c>
      <c r="C163" t="s">
        <v>16</v>
      </c>
      <c r="D163" t="s">
        <v>220</v>
      </c>
      <c r="E163" t="s">
        <v>232</v>
      </c>
      <c r="F163" t="s">
        <v>106</v>
      </c>
      <c r="G163" t="s">
        <v>392</v>
      </c>
      <c r="H163">
        <v>0</v>
      </c>
      <c r="I163">
        <v>10.83</v>
      </c>
      <c r="J163" s="6">
        <v>45748</v>
      </c>
    </row>
    <row r="164" spans="1:10">
      <c r="A164">
        <v>2236</v>
      </c>
      <c r="B164">
        <v>66</v>
      </c>
      <c r="C164" t="s">
        <v>16</v>
      </c>
      <c r="D164" t="s">
        <v>220</v>
      </c>
      <c r="E164" t="s">
        <v>232</v>
      </c>
      <c r="F164" t="s">
        <v>63</v>
      </c>
      <c r="G164" t="s">
        <v>392</v>
      </c>
      <c r="H164">
        <v>0</v>
      </c>
      <c r="I164">
        <v>16.95</v>
      </c>
      <c r="J164" s="6">
        <v>45748</v>
      </c>
    </row>
    <row r="165" spans="1:10">
      <c r="A165">
        <v>2237</v>
      </c>
      <c r="B165">
        <v>66</v>
      </c>
      <c r="C165" t="s">
        <v>16</v>
      </c>
      <c r="D165" t="s">
        <v>220</v>
      </c>
      <c r="E165" t="s">
        <v>232</v>
      </c>
      <c r="F165" t="s">
        <v>68</v>
      </c>
      <c r="G165" t="s">
        <v>392</v>
      </c>
      <c r="H165">
        <v>0</v>
      </c>
      <c r="I165">
        <v>11.51</v>
      </c>
      <c r="J165" s="6">
        <v>45748</v>
      </c>
    </row>
    <row r="166" spans="1:10">
      <c r="A166">
        <v>2238</v>
      </c>
      <c r="B166">
        <v>66</v>
      </c>
      <c r="C166" t="s">
        <v>16</v>
      </c>
      <c r="D166" t="s">
        <v>220</v>
      </c>
      <c r="E166" t="s">
        <v>232</v>
      </c>
      <c r="F166" t="s">
        <v>78</v>
      </c>
      <c r="G166" t="s">
        <v>392</v>
      </c>
      <c r="H166">
        <v>0</v>
      </c>
      <c r="I166">
        <v>15.4</v>
      </c>
      <c r="J166" s="6">
        <v>45748</v>
      </c>
    </row>
    <row r="167" spans="1:10">
      <c r="A167">
        <v>2239</v>
      </c>
      <c r="B167">
        <v>66</v>
      </c>
      <c r="C167" t="s">
        <v>16</v>
      </c>
      <c r="D167" t="s">
        <v>220</v>
      </c>
      <c r="E167" t="s">
        <v>232</v>
      </c>
      <c r="F167" t="s">
        <v>79</v>
      </c>
      <c r="G167" t="s">
        <v>392</v>
      </c>
      <c r="H167">
        <v>0</v>
      </c>
      <c r="I167">
        <v>18.53</v>
      </c>
      <c r="J167" s="6">
        <v>45748</v>
      </c>
    </row>
    <row r="168" spans="1:10">
      <c r="A168">
        <v>2240</v>
      </c>
      <c r="B168">
        <v>66</v>
      </c>
      <c r="C168" t="s">
        <v>16</v>
      </c>
      <c r="D168" t="s">
        <v>220</v>
      </c>
      <c r="E168" t="s">
        <v>232</v>
      </c>
      <c r="F168" t="s">
        <v>38</v>
      </c>
      <c r="G168" t="s">
        <v>392</v>
      </c>
      <c r="H168">
        <v>0</v>
      </c>
      <c r="I168">
        <v>16.2</v>
      </c>
      <c r="J168" s="6">
        <v>45748</v>
      </c>
    </row>
    <row r="169" spans="1:10">
      <c r="A169">
        <v>2241</v>
      </c>
      <c r="B169">
        <v>66</v>
      </c>
      <c r="C169" t="s">
        <v>16</v>
      </c>
      <c r="D169" t="s">
        <v>220</v>
      </c>
      <c r="E169" t="s">
        <v>232</v>
      </c>
      <c r="F169" t="s">
        <v>144</v>
      </c>
      <c r="G169" t="s">
        <v>392</v>
      </c>
      <c r="H169">
        <v>0</v>
      </c>
      <c r="I169">
        <v>11.72</v>
      </c>
      <c r="J169" s="6">
        <v>45748</v>
      </c>
    </row>
    <row r="170" spans="1:10">
      <c r="A170">
        <v>2242</v>
      </c>
      <c r="B170">
        <v>66</v>
      </c>
      <c r="C170" t="s">
        <v>16</v>
      </c>
      <c r="D170" t="s">
        <v>220</v>
      </c>
      <c r="E170" t="s">
        <v>232</v>
      </c>
      <c r="F170" t="s">
        <v>83</v>
      </c>
      <c r="G170" t="s">
        <v>392</v>
      </c>
      <c r="H170">
        <v>0</v>
      </c>
      <c r="I170">
        <v>18.62</v>
      </c>
      <c r="J170" s="6">
        <v>45748</v>
      </c>
    </row>
    <row r="171" spans="1:10">
      <c r="A171">
        <v>2243</v>
      </c>
      <c r="B171">
        <v>66</v>
      </c>
      <c r="C171" t="s">
        <v>16</v>
      </c>
      <c r="D171" t="s">
        <v>220</v>
      </c>
      <c r="E171" t="s">
        <v>232</v>
      </c>
      <c r="F171" t="s">
        <v>145</v>
      </c>
      <c r="G171" t="s">
        <v>392</v>
      </c>
      <c r="H171">
        <v>0</v>
      </c>
      <c r="I171">
        <v>35.119999999999997</v>
      </c>
      <c r="J171" s="6">
        <v>45748</v>
      </c>
    </row>
    <row r="172" spans="1:10">
      <c r="A172">
        <v>2244</v>
      </c>
      <c r="B172">
        <v>66</v>
      </c>
      <c r="C172" t="s">
        <v>16</v>
      </c>
      <c r="D172" t="s">
        <v>220</v>
      </c>
      <c r="E172" t="s">
        <v>232</v>
      </c>
      <c r="F172" t="s">
        <v>163</v>
      </c>
      <c r="G172" t="s">
        <v>392</v>
      </c>
      <c r="H172">
        <v>0</v>
      </c>
      <c r="I172">
        <v>12.91</v>
      </c>
      <c r="J172" s="6">
        <v>45748</v>
      </c>
    </row>
    <row r="173" spans="1:10">
      <c r="A173">
        <v>2245</v>
      </c>
      <c r="B173">
        <v>66</v>
      </c>
      <c r="C173" t="s">
        <v>16</v>
      </c>
      <c r="D173" t="s">
        <v>220</v>
      </c>
      <c r="E173" t="s">
        <v>232</v>
      </c>
      <c r="F173" t="s">
        <v>105</v>
      </c>
      <c r="G173" t="s">
        <v>392</v>
      </c>
      <c r="H173">
        <v>0</v>
      </c>
      <c r="I173">
        <v>23.25</v>
      </c>
      <c r="J173" s="6">
        <v>45748</v>
      </c>
    </row>
    <row r="174" spans="1:10">
      <c r="A174">
        <v>2246</v>
      </c>
      <c r="B174">
        <v>66</v>
      </c>
      <c r="C174" t="s">
        <v>16</v>
      </c>
      <c r="D174" t="s">
        <v>220</v>
      </c>
      <c r="E174" t="s">
        <v>232</v>
      </c>
      <c r="F174" t="s">
        <v>109</v>
      </c>
      <c r="G174" t="s">
        <v>392</v>
      </c>
      <c r="H174">
        <v>0</v>
      </c>
      <c r="I174">
        <v>21.5</v>
      </c>
      <c r="J174" s="6">
        <v>45748</v>
      </c>
    </row>
    <row r="175" spans="1:10">
      <c r="A175">
        <v>2247</v>
      </c>
      <c r="B175">
        <v>66</v>
      </c>
      <c r="C175" t="s">
        <v>16</v>
      </c>
      <c r="D175" t="s">
        <v>220</v>
      </c>
      <c r="E175" t="s">
        <v>232</v>
      </c>
      <c r="F175" t="s">
        <v>39</v>
      </c>
      <c r="G175" t="s">
        <v>392</v>
      </c>
      <c r="H175">
        <v>0</v>
      </c>
      <c r="I175">
        <v>8.41</v>
      </c>
      <c r="J175" s="6">
        <v>45748</v>
      </c>
    </row>
    <row r="176" spans="1:10">
      <c r="A176">
        <v>2248</v>
      </c>
      <c r="B176">
        <v>66</v>
      </c>
      <c r="C176" t="s">
        <v>16</v>
      </c>
      <c r="D176" t="s">
        <v>220</v>
      </c>
      <c r="E176" t="s">
        <v>232</v>
      </c>
      <c r="F176" t="s">
        <v>103</v>
      </c>
      <c r="G176" t="s">
        <v>392</v>
      </c>
      <c r="H176">
        <v>0</v>
      </c>
      <c r="I176">
        <v>15.89</v>
      </c>
      <c r="J176" s="6">
        <v>45748</v>
      </c>
    </row>
    <row r="177" spans="1:10">
      <c r="A177">
        <v>2249</v>
      </c>
      <c r="B177">
        <v>66</v>
      </c>
      <c r="C177" t="s">
        <v>16</v>
      </c>
      <c r="D177" t="s">
        <v>220</v>
      </c>
      <c r="E177" t="s">
        <v>232</v>
      </c>
      <c r="F177" t="s">
        <v>137</v>
      </c>
      <c r="G177" t="s">
        <v>392</v>
      </c>
      <c r="H177">
        <v>0</v>
      </c>
      <c r="I177">
        <v>7.5</v>
      </c>
      <c r="J177" s="6">
        <v>45748</v>
      </c>
    </row>
    <row r="178" spans="1:10">
      <c r="A178">
        <v>2250</v>
      </c>
      <c r="B178">
        <v>66</v>
      </c>
      <c r="C178" t="s">
        <v>16</v>
      </c>
      <c r="D178" t="s">
        <v>220</v>
      </c>
      <c r="E178" t="s">
        <v>232</v>
      </c>
      <c r="F178" t="s">
        <v>99</v>
      </c>
      <c r="G178" t="s">
        <v>392</v>
      </c>
      <c r="H178">
        <v>0</v>
      </c>
      <c r="I178">
        <v>11.05</v>
      </c>
      <c r="J178" s="6">
        <v>45748</v>
      </c>
    </row>
    <row r="179" spans="1:10">
      <c r="A179">
        <v>2251</v>
      </c>
      <c r="B179">
        <v>66</v>
      </c>
      <c r="C179" t="s">
        <v>16</v>
      </c>
      <c r="D179" t="s">
        <v>220</v>
      </c>
      <c r="E179" t="s">
        <v>232</v>
      </c>
      <c r="F179" t="s">
        <v>100</v>
      </c>
      <c r="G179" t="s">
        <v>392</v>
      </c>
      <c r="H179">
        <v>0</v>
      </c>
      <c r="I179">
        <v>11.05</v>
      </c>
      <c r="J179" s="6">
        <v>45748</v>
      </c>
    </row>
    <row r="180" spans="1:10">
      <c r="A180">
        <v>2252</v>
      </c>
      <c r="B180">
        <v>66</v>
      </c>
      <c r="C180" t="s">
        <v>16</v>
      </c>
      <c r="D180" t="s">
        <v>220</v>
      </c>
      <c r="E180" t="s">
        <v>232</v>
      </c>
      <c r="F180" t="s">
        <v>98</v>
      </c>
      <c r="G180" t="s">
        <v>392</v>
      </c>
      <c r="H180">
        <v>0</v>
      </c>
      <c r="I180">
        <v>22.71</v>
      </c>
      <c r="J180" s="6">
        <v>45748</v>
      </c>
    </row>
    <row r="181" spans="1:10">
      <c r="A181">
        <v>2254</v>
      </c>
      <c r="B181">
        <v>66</v>
      </c>
      <c r="C181" t="s">
        <v>16</v>
      </c>
      <c r="D181" t="s">
        <v>220</v>
      </c>
      <c r="E181" t="s">
        <v>232</v>
      </c>
      <c r="F181" t="s">
        <v>244</v>
      </c>
      <c r="G181" t="s">
        <v>392</v>
      </c>
      <c r="H181">
        <v>0</v>
      </c>
      <c r="I181">
        <v>15.17</v>
      </c>
      <c r="J181" s="6">
        <v>45748</v>
      </c>
    </row>
    <row r="182" spans="1:10">
      <c r="A182">
        <v>2255</v>
      </c>
      <c r="B182">
        <v>66</v>
      </c>
      <c r="C182" t="s">
        <v>16</v>
      </c>
      <c r="D182" t="s">
        <v>220</v>
      </c>
      <c r="E182" t="s">
        <v>232</v>
      </c>
      <c r="F182" t="s">
        <v>52</v>
      </c>
      <c r="G182" t="s">
        <v>392</v>
      </c>
      <c r="H182">
        <v>0</v>
      </c>
      <c r="I182">
        <v>12.73</v>
      </c>
      <c r="J182" s="6">
        <v>45748</v>
      </c>
    </row>
    <row r="183" spans="1:10">
      <c r="A183">
        <v>2256</v>
      </c>
      <c r="B183">
        <v>66</v>
      </c>
      <c r="C183" t="s">
        <v>16</v>
      </c>
      <c r="D183" t="s">
        <v>220</v>
      </c>
      <c r="E183" t="s">
        <v>232</v>
      </c>
      <c r="F183" t="s">
        <v>139</v>
      </c>
      <c r="G183" t="s">
        <v>392</v>
      </c>
      <c r="H183">
        <v>0</v>
      </c>
      <c r="I183">
        <v>16.93</v>
      </c>
      <c r="J183" s="6">
        <v>45748</v>
      </c>
    </row>
    <row r="184" spans="1:10">
      <c r="A184">
        <v>2257</v>
      </c>
      <c r="B184">
        <v>66</v>
      </c>
      <c r="C184" t="s">
        <v>16</v>
      </c>
      <c r="D184" t="s">
        <v>220</v>
      </c>
      <c r="E184" t="s">
        <v>232</v>
      </c>
      <c r="F184" t="s">
        <v>141</v>
      </c>
      <c r="G184" t="s">
        <v>392</v>
      </c>
      <c r="H184">
        <v>0</v>
      </c>
      <c r="I184">
        <v>16.93</v>
      </c>
      <c r="J184" s="6">
        <v>45748</v>
      </c>
    </row>
    <row r="185" spans="1:10">
      <c r="A185">
        <v>2258</v>
      </c>
      <c r="B185">
        <v>66</v>
      </c>
      <c r="C185" t="s">
        <v>16</v>
      </c>
      <c r="D185" t="s">
        <v>220</v>
      </c>
      <c r="E185" t="s">
        <v>232</v>
      </c>
      <c r="F185" t="s">
        <v>140</v>
      </c>
      <c r="G185" t="s">
        <v>392</v>
      </c>
      <c r="H185">
        <v>0</v>
      </c>
      <c r="I185">
        <v>16.93</v>
      </c>
      <c r="J185" s="6">
        <v>45748</v>
      </c>
    </row>
    <row r="186" spans="1:10">
      <c r="A186">
        <v>2259</v>
      </c>
      <c r="B186">
        <v>66</v>
      </c>
      <c r="C186" t="s">
        <v>16</v>
      </c>
      <c r="D186" t="s">
        <v>220</v>
      </c>
      <c r="E186" t="s">
        <v>232</v>
      </c>
      <c r="F186" t="s">
        <v>113</v>
      </c>
      <c r="G186" t="s">
        <v>392</v>
      </c>
      <c r="H186">
        <v>0</v>
      </c>
      <c r="I186">
        <v>13.26</v>
      </c>
      <c r="J186" s="6">
        <v>45748</v>
      </c>
    </row>
    <row r="187" spans="1:10">
      <c r="A187">
        <v>2260</v>
      </c>
      <c r="B187">
        <v>66</v>
      </c>
      <c r="C187" t="s">
        <v>16</v>
      </c>
      <c r="D187" t="s">
        <v>220</v>
      </c>
      <c r="E187" t="s">
        <v>232</v>
      </c>
      <c r="F187" t="s">
        <v>107</v>
      </c>
      <c r="G187" t="s">
        <v>392</v>
      </c>
      <c r="H187">
        <v>0</v>
      </c>
      <c r="I187">
        <v>10.45</v>
      </c>
      <c r="J187" s="6">
        <v>45748</v>
      </c>
    </row>
    <row r="188" spans="1:10">
      <c r="A188">
        <v>2261</v>
      </c>
      <c r="B188">
        <v>66</v>
      </c>
      <c r="C188" t="s">
        <v>16</v>
      </c>
      <c r="D188" t="s">
        <v>220</v>
      </c>
      <c r="E188" t="s">
        <v>232</v>
      </c>
      <c r="F188" t="s">
        <v>108</v>
      </c>
      <c r="G188" t="s">
        <v>392</v>
      </c>
      <c r="H188">
        <v>0</v>
      </c>
      <c r="I188">
        <v>9.5299999999999994</v>
      </c>
      <c r="J188" s="6">
        <v>45748</v>
      </c>
    </row>
    <row r="189" spans="1:10">
      <c r="A189">
        <v>2262</v>
      </c>
      <c r="B189">
        <v>66</v>
      </c>
      <c r="C189" t="s">
        <v>16</v>
      </c>
      <c r="D189" t="s">
        <v>220</v>
      </c>
      <c r="E189" t="s">
        <v>232</v>
      </c>
      <c r="F189" t="s">
        <v>143</v>
      </c>
      <c r="G189" t="s">
        <v>392</v>
      </c>
      <c r="H189">
        <v>0</v>
      </c>
      <c r="I189">
        <v>16.239999999999998</v>
      </c>
      <c r="J189" s="6">
        <v>45748</v>
      </c>
    </row>
    <row r="190" spans="1:10">
      <c r="A190">
        <v>2263</v>
      </c>
      <c r="B190">
        <v>66</v>
      </c>
      <c r="C190" t="s">
        <v>16</v>
      </c>
      <c r="D190" t="s">
        <v>220</v>
      </c>
      <c r="E190" t="s">
        <v>232</v>
      </c>
      <c r="F190" t="s">
        <v>245</v>
      </c>
      <c r="G190" t="s">
        <v>392</v>
      </c>
      <c r="H190">
        <v>0</v>
      </c>
      <c r="I190">
        <v>38.549999999999997</v>
      </c>
      <c r="J190" s="6">
        <v>45748</v>
      </c>
    </row>
    <row r="191" spans="1:10">
      <c r="A191">
        <v>2264</v>
      </c>
      <c r="B191">
        <v>66</v>
      </c>
      <c r="C191" t="s">
        <v>16</v>
      </c>
      <c r="D191" t="s">
        <v>221</v>
      </c>
      <c r="E191" t="s">
        <v>232</v>
      </c>
      <c r="F191" t="s">
        <v>246</v>
      </c>
      <c r="G191" t="s">
        <v>393</v>
      </c>
      <c r="H191">
        <v>0</v>
      </c>
      <c r="I191">
        <v>82.48</v>
      </c>
      <c r="J191" s="6">
        <v>45748</v>
      </c>
    </row>
    <row r="192" spans="1:10">
      <c r="A192">
        <v>2265</v>
      </c>
      <c r="B192">
        <v>66</v>
      </c>
      <c r="C192" t="s">
        <v>16</v>
      </c>
      <c r="D192" t="s">
        <v>221</v>
      </c>
      <c r="E192" t="s">
        <v>232</v>
      </c>
      <c r="F192" t="s">
        <v>77</v>
      </c>
      <c r="G192" t="s">
        <v>392</v>
      </c>
      <c r="H192">
        <v>0</v>
      </c>
      <c r="I192">
        <v>89.69</v>
      </c>
      <c r="J192" s="6">
        <v>45748</v>
      </c>
    </row>
    <row r="193" spans="1:10">
      <c r="A193">
        <v>2266</v>
      </c>
      <c r="B193">
        <v>66</v>
      </c>
      <c r="C193" t="s">
        <v>16</v>
      </c>
      <c r="D193" t="s">
        <v>221</v>
      </c>
      <c r="E193" t="s">
        <v>232</v>
      </c>
      <c r="F193" t="s">
        <v>76</v>
      </c>
      <c r="G193" t="s">
        <v>392</v>
      </c>
      <c r="H193">
        <v>0</v>
      </c>
      <c r="I193">
        <v>108.59</v>
      </c>
      <c r="J193" s="6">
        <v>45748</v>
      </c>
    </row>
    <row r="194" spans="1:10">
      <c r="A194">
        <v>2267</v>
      </c>
      <c r="B194">
        <v>66</v>
      </c>
      <c r="C194" t="s">
        <v>16</v>
      </c>
      <c r="D194" t="s">
        <v>221</v>
      </c>
      <c r="E194" t="s">
        <v>232</v>
      </c>
      <c r="F194" t="s">
        <v>165</v>
      </c>
      <c r="G194" t="s">
        <v>392</v>
      </c>
      <c r="H194">
        <v>0</v>
      </c>
      <c r="I194">
        <v>57.5</v>
      </c>
      <c r="J194" s="6">
        <v>45748</v>
      </c>
    </row>
    <row r="195" spans="1:10">
      <c r="A195">
        <v>2268</v>
      </c>
      <c r="B195">
        <v>66</v>
      </c>
      <c r="C195" t="s">
        <v>16</v>
      </c>
      <c r="D195" t="s">
        <v>221</v>
      </c>
      <c r="E195" t="s">
        <v>232</v>
      </c>
      <c r="F195" t="s">
        <v>57</v>
      </c>
      <c r="G195" t="s">
        <v>392</v>
      </c>
      <c r="H195">
        <v>0</v>
      </c>
      <c r="I195">
        <v>1.8</v>
      </c>
      <c r="J195" s="6">
        <v>45748</v>
      </c>
    </row>
    <row r="196" spans="1:10">
      <c r="A196">
        <v>2270</v>
      </c>
      <c r="B196">
        <v>66</v>
      </c>
      <c r="C196" t="s">
        <v>16</v>
      </c>
      <c r="D196" t="s">
        <v>221</v>
      </c>
      <c r="E196" t="s">
        <v>232</v>
      </c>
      <c r="F196" t="s">
        <v>133</v>
      </c>
      <c r="G196" t="s">
        <v>392</v>
      </c>
      <c r="H196">
        <v>0</v>
      </c>
      <c r="I196">
        <v>11.52</v>
      </c>
      <c r="J196" s="6">
        <v>45748</v>
      </c>
    </row>
    <row r="197" spans="1:10">
      <c r="A197">
        <v>2272</v>
      </c>
      <c r="B197">
        <v>66</v>
      </c>
      <c r="C197" t="s">
        <v>16</v>
      </c>
      <c r="D197" t="s">
        <v>221</v>
      </c>
      <c r="E197" t="s">
        <v>232</v>
      </c>
      <c r="F197" t="s">
        <v>92</v>
      </c>
      <c r="G197" t="s">
        <v>392</v>
      </c>
      <c r="H197">
        <v>0</v>
      </c>
      <c r="I197">
        <v>1.63</v>
      </c>
      <c r="J197" s="6">
        <v>45748</v>
      </c>
    </row>
    <row r="198" spans="1:10">
      <c r="A198">
        <v>2273</v>
      </c>
      <c r="B198">
        <v>66</v>
      </c>
      <c r="C198" t="s">
        <v>16</v>
      </c>
      <c r="D198" t="s">
        <v>221</v>
      </c>
      <c r="E198" t="s">
        <v>232</v>
      </c>
      <c r="F198" t="s">
        <v>56</v>
      </c>
      <c r="G198" t="s">
        <v>392</v>
      </c>
      <c r="H198">
        <v>0</v>
      </c>
      <c r="I198">
        <v>4.63</v>
      </c>
      <c r="J198" s="6">
        <v>45748</v>
      </c>
    </row>
    <row r="199" spans="1:10">
      <c r="A199">
        <v>2274</v>
      </c>
      <c r="B199">
        <v>66</v>
      </c>
      <c r="C199" t="s">
        <v>16</v>
      </c>
      <c r="D199" t="s">
        <v>221</v>
      </c>
      <c r="E199" t="s">
        <v>232</v>
      </c>
      <c r="F199" t="s">
        <v>49</v>
      </c>
      <c r="G199" t="s">
        <v>393</v>
      </c>
      <c r="H199">
        <v>0</v>
      </c>
      <c r="I199">
        <v>11.45</v>
      </c>
      <c r="J199" s="6">
        <v>45748</v>
      </c>
    </row>
    <row r="200" spans="1:10">
      <c r="A200">
        <v>2275</v>
      </c>
      <c r="B200">
        <v>66</v>
      </c>
      <c r="C200" t="s">
        <v>16</v>
      </c>
      <c r="D200" t="s">
        <v>221</v>
      </c>
      <c r="E200" t="s">
        <v>232</v>
      </c>
      <c r="F200" t="s">
        <v>309</v>
      </c>
      <c r="G200" t="s">
        <v>392</v>
      </c>
      <c r="H200">
        <v>0</v>
      </c>
      <c r="I200">
        <v>6.22</v>
      </c>
      <c r="J200" s="6">
        <v>45748</v>
      </c>
    </row>
    <row r="201" spans="1:10">
      <c r="A201">
        <v>2276</v>
      </c>
      <c r="B201">
        <v>66</v>
      </c>
      <c r="C201" t="s">
        <v>16</v>
      </c>
      <c r="D201" t="s">
        <v>216</v>
      </c>
      <c r="E201" t="s">
        <v>284</v>
      </c>
      <c r="F201" t="s">
        <v>186</v>
      </c>
      <c r="G201" t="s">
        <v>394</v>
      </c>
      <c r="H201">
        <v>0</v>
      </c>
      <c r="I201">
        <v>0.72</v>
      </c>
      <c r="J201" s="6">
        <v>45974</v>
      </c>
    </row>
    <row r="202" spans="1:10">
      <c r="A202">
        <v>2277</v>
      </c>
      <c r="B202">
        <v>66</v>
      </c>
      <c r="C202" t="s">
        <v>16</v>
      </c>
      <c r="D202" t="s">
        <v>216</v>
      </c>
      <c r="E202" t="s">
        <v>284</v>
      </c>
      <c r="F202" t="s">
        <v>187</v>
      </c>
      <c r="G202" t="s">
        <v>394</v>
      </c>
      <c r="H202">
        <v>0</v>
      </c>
      <c r="I202">
        <v>0.75</v>
      </c>
      <c r="J202" s="6">
        <v>45974</v>
      </c>
    </row>
    <row r="203" spans="1:10">
      <c r="A203">
        <v>2283</v>
      </c>
      <c r="B203">
        <v>66</v>
      </c>
      <c r="C203" t="s">
        <v>16</v>
      </c>
      <c r="D203" t="s">
        <v>216</v>
      </c>
      <c r="E203" t="s">
        <v>179</v>
      </c>
      <c r="F203" t="s">
        <v>166</v>
      </c>
      <c r="G203" t="s">
        <v>392</v>
      </c>
      <c r="H203">
        <v>0</v>
      </c>
      <c r="I203">
        <v>0.98</v>
      </c>
      <c r="J203" s="6">
        <v>45975</v>
      </c>
    </row>
    <row r="204" spans="1:10">
      <c r="A204">
        <v>2285</v>
      </c>
      <c r="B204">
        <v>66</v>
      </c>
      <c r="C204" t="s">
        <v>16</v>
      </c>
      <c r="D204" t="s">
        <v>221</v>
      </c>
      <c r="E204" t="s">
        <v>232</v>
      </c>
      <c r="F204" t="s">
        <v>42</v>
      </c>
      <c r="G204" t="s">
        <v>392</v>
      </c>
      <c r="H204">
        <v>0</v>
      </c>
      <c r="I204">
        <v>1.21</v>
      </c>
      <c r="J204" s="6">
        <v>45975</v>
      </c>
    </row>
    <row r="205" spans="1:10">
      <c r="A205">
        <v>2286</v>
      </c>
      <c r="B205">
        <v>66</v>
      </c>
      <c r="C205" t="s">
        <v>16</v>
      </c>
      <c r="D205" t="s">
        <v>221</v>
      </c>
      <c r="E205" t="s">
        <v>232</v>
      </c>
      <c r="F205" t="s">
        <v>45</v>
      </c>
      <c r="G205" t="s">
        <v>392</v>
      </c>
      <c r="H205">
        <v>0</v>
      </c>
      <c r="I205">
        <v>0.98</v>
      </c>
      <c r="J205" s="6">
        <v>45975</v>
      </c>
    </row>
    <row r="206" spans="1:10">
      <c r="A206">
        <v>2289</v>
      </c>
      <c r="B206">
        <v>66</v>
      </c>
      <c r="C206" t="s">
        <v>16</v>
      </c>
      <c r="D206" t="s">
        <v>221</v>
      </c>
      <c r="E206" t="s">
        <v>232</v>
      </c>
      <c r="F206" t="s">
        <v>290</v>
      </c>
      <c r="G206" t="s">
        <v>395</v>
      </c>
      <c r="H206">
        <v>0</v>
      </c>
      <c r="I206">
        <v>2</v>
      </c>
      <c r="J206" s="6">
        <v>45975</v>
      </c>
    </row>
    <row r="207" spans="1:10">
      <c r="A207">
        <v>2301</v>
      </c>
      <c r="B207">
        <v>66</v>
      </c>
      <c r="C207" t="s">
        <v>16</v>
      </c>
      <c r="D207" t="s">
        <v>216</v>
      </c>
      <c r="E207" t="s">
        <v>284</v>
      </c>
      <c r="F207" t="s">
        <v>203</v>
      </c>
      <c r="G207" t="s">
        <v>392</v>
      </c>
      <c r="H207">
        <v>0</v>
      </c>
      <c r="I207">
        <v>3.68</v>
      </c>
      <c r="J207" s="6">
        <v>45977</v>
      </c>
    </row>
    <row r="208" spans="1:10">
      <c r="A208">
        <v>2302</v>
      </c>
      <c r="B208">
        <v>66</v>
      </c>
      <c r="C208" t="s">
        <v>16</v>
      </c>
      <c r="D208" t="s">
        <v>216</v>
      </c>
      <c r="E208" t="s">
        <v>284</v>
      </c>
      <c r="F208" t="s">
        <v>192</v>
      </c>
      <c r="G208" t="s">
        <v>392</v>
      </c>
      <c r="H208">
        <v>0</v>
      </c>
      <c r="I208">
        <v>3.46</v>
      </c>
      <c r="J208" s="6">
        <v>45658</v>
      </c>
    </row>
    <row r="209" spans="1:10">
      <c r="A209">
        <v>2303</v>
      </c>
      <c r="B209">
        <v>66</v>
      </c>
      <c r="C209" t="s">
        <v>16</v>
      </c>
      <c r="D209" t="s">
        <v>216</v>
      </c>
      <c r="E209" t="s">
        <v>284</v>
      </c>
      <c r="F209" t="s">
        <v>195</v>
      </c>
      <c r="G209" t="s">
        <v>392</v>
      </c>
      <c r="H209">
        <v>0</v>
      </c>
      <c r="I209">
        <v>2.58</v>
      </c>
      <c r="J209" s="6">
        <v>45977</v>
      </c>
    </row>
    <row r="210" spans="1:10">
      <c r="A210">
        <v>2304</v>
      </c>
      <c r="B210">
        <v>66</v>
      </c>
      <c r="C210" t="s">
        <v>16</v>
      </c>
      <c r="D210" t="s">
        <v>216</v>
      </c>
      <c r="E210" t="s">
        <v>284</v>
      </c>
      <c r="F210" t="s">
        <v>196</v>
      </c>
      <c r="G210" t="s">
        <v>392</v>
      </c>
      <c r="H210">
        <v>0</v>
      </c>
      <c r="I210">
        <v>1.69</v>
      </c>
      <c r="J210" s="6">
        <v>45977</v>
      </c>
    </row>
    <row r="211" spans="1:10">
      <c r="A211">
        <v>2305</v>
      </c>
      <c r="B211">
        <v>66</v>
      </c>
      <c r="C211" t="s">
        <v>16</v>
      </c>
      <c r="D211" t="s">
        <v>216</v>
      </c>
      <c r="E211" t="s">
        <v>284</v>
      </c>
      <c r="F211" t="s">
        <v>194</v>
      </c>
      <c r="G211" t="s">
        <v>392</v>
      </c>
      <c r="H211">
        <v>0</v>
      </c>
      <c r="I211">
        <v>1.73</v>
      </c>
      <c r="J211" s="6">
        <v>45977</v>
      </c>
    </row>
    <row r="212" spans="1:10">
      <c r="A212">
        <v>2306</v>
      </c>
      <c r="B212">
        <v>66</v>
      </c>
      <c r="C212" t="s">
        <v>16</v>
      </c>
      <c r="D212" t="s">
        <v>216</v>
      </c>
      <c r="E212" t="s">
        <v>284</v>
      </c>
      <c r="F212" t="s">
        <v>193</v>
      </c>
      <c r="G212" t="s">
        <v>392</v>
      </c>
      <c r="H212">
        <v>0</v>
      </c>
      <c r="I212">
        <v>1.92</v>
      </c>
      <c r="J212" s="6">
        <v>45977</v>
      </c>
    </row>
    <row r="213" spans="1:10">
      <c r="A213">
        <v>2307</v>
      </c>
      <c r="B213">
        <v>66</v>
      </c>
      <c r="C213" t="s">
        <v>16</v>
      </c>
      <c r="D213" t="s">
        <v>216</v>
      </c>
      <c r="E213" t="s">
        <v>284</v>
      </c>
      <c r="F213" t="s">
        <v>204</v>
      </c>
      <c r="G213" t="s">
        <v>392</v>
      </c>
      <c r="H213">
        <v>0</v>
      </c>
      <c r="I213">
        <v>4.2</v>
      </c>
      <c r="J213" s="6">
        <v>45977</v>
      </c>
    </row>
    <row r="214" spans="1:10">
      <c r="A214">
        <v>2308</v>
      </c>
      <c r="B214">
        <v>66</v>
      </c>
      <c r="C214" t="s">
        <v>16</v>
      </c>
      <c r="D214" t="s">
        <v>216</v>
      </c>
      <c r="E214" t="s">
        <v>284</v>
      </c>
      <c r="F214" t="s">
        <v>190</v>
      </c>
      <c r="G214" t="s">
        <v>392</v>
      </c>
      <c r="H214">
        <v>0</v>
      </c>
      <c r="I214">
        <v>3.31</v>
      </c>
      <c r="J214" s="6">
        <v>45977</v>
      </c>
    </row>
    <row r="215" spans="1:10">
      <c r="A215">
        <v>2309</v>
      </c>
      <c r="B215">
        <v>66</v>
      </c>
      <c r="C215" t="s">
        <v>16</v>
      </c>
      <c r="D215" t="s">
        <v>216</v>
      </c>
      <c r="E215" t="s">
        <v>284</v>
      </c>
      <c r="F215" t="s">
        <v>191</v>
      </c>
      <c r="G215" t="s">
        <v>394</v>
      </c>
      <c r="H215">
        <v>0</v>
      </c>
      <c r="I215">
        <v>0.8</v>
      </c>
      <c r="J215" s="6">
        <v>45977</v>
      </c>
    </row>
    <row r="216" spans="1:10">
      <c r="A216">
        <v>2310</v>
      </c>
      <c r="B216">
        <v>66</v>
      </c>
      <c r="C216" t="s">
        <v>16</v>
      </c>
      <c r="D216" t="s">
        <v>216</v>
      </c>
      <c r="E216" t="s">
        <v>284</v>
      </c>
      <c r="F216" t="s">
        <v>199</v>
      </c>
      <c r="G216" t="s">
        <v>394</v>
      </c>
      <c r="H216">
        <v>0</v>
      </c>
      <c r="I216">
        <v>1.25</v>
      </c>
      <c r="J216" s="6">
        <v>45977</v>
      </c>
    </row>
    <row r="217" spans="1:10">
      <c r="A217">
        <v>2315</v>
      </c>
      <c r="B217">
        <v>66</v>
      </c>
      <c r="C217" t="s">
        <v>16</v>
      </c>
      <c r="D217" t="s">
        <v>216</v>
      </c>
      <c r="E217" t="s">
        <v>284</v>
      </c>
      <c r="F217" t="s">
        <v>197</v>
      </c>
      <c r="G217" t="s">
        <v>392</v>
      </c>
      <c r="H217">
        <v>0</v>
      </c>
      <c r="I217">
        <v>3.95</v>
      </c>
      <c r="J217" s="6">
        <v>45977</v>
      </c>
    </row>
    <row r="218" spans="1:10">
      <c r="A218">
        <v>2318</v>
      </c>
      <c r="B218">
        <v>66</v>
      </c>
      <c r="C218" t="s">
        <v>16</v>
      </c>
      <c r="D218" t="s">
        <v>216</v>
      </c>
      <c r="E218" t="s">
        <v>179</v>
      </c>
      <c r="F218" t="s">
        <v>205</v>
      </c>
      <c r="G218" t="s">
        <v>392</v>
      </c>
      <c r="H218">
        <v>0</v>
      </c>
      <c r="I218">
        <v>7.53</v>
      </c>
      <c r="J218" s="6">
        <v>45978</v>
      </c>
    </row>
    <row r="219" spans="1:10">
      <c r="A219">
        <v>2319</v>
      </c>
      <c r="B219">
        <v>66</v>
      </c>
      <c r="C219" t="s">
        <v>16</v>
      </c>
      <c r="D219" t="s">
        <v>216</v>
      </c>
      <c r="E219" t="s">
        <v>179</v>
      </c>
      <c r="F219" t="s">
        <v>207</v>
      </c>
      <c r="G219" t="s">
        <v>392</v>
      </c>
      <c r="H219">
        <v>0</v>
      </c>
      <c r="I219">
        <v>5.23</v>
      </c>
      <c r="J219" s="6">
        <v>45978</v>
      </c>
    </row>
    <row r="220" spans="1:10">
      <c r="A220">
        <v>2320</v>
      </c>
      <c r="B220">
        <v>66</v>
      </c>
      <c r="C220" t="s">
        <v>16</v>
      </c>
      <c r="D220" t="s">
        <v>216</v>
      </c>
      <c r="E220" t="s">
        <v>179</v>
      </c>
      <c r="F220" t="s">
        <v>208</v>
      </c>
      <c r="G220" t="s">
        <v>392</v>
      </c>
      <c r="H220">
        <v>0</v>
      </c>
      <c r="I220">
        <v>7.42</v>
      </c>
      <c r="J220" s="6">
        <v>45978</v>
      </c>
    </row>
    <row r="221" spans="1:10">
      <c r="A221">
        <v>2321</v>
      </c>
      <c r="B221">
        <v>66</v>
      </c>
      <c r="C221" t="s">
        <v>16</v>
      </c>
      <c r="D221" t="s">
        <v>216</v>
      </c>
      <c r="E221" t="s">
        <v>179</v>
      </c>
      <c r="F221" t="s">
        <v>209</v>
      </c>
      <c r="G221" t="s">
        <v>392</v>
      </c>
      <c r="H221">
        <v>0</v>
      </c>
      <c r="I221">
        <v>5</v>
      </c>
      <c r="J221" s="6">
        <v>45978</v>
      </c>
    </row>
    <row r="222" spans="1:10">
      <c r="A222">
        <v>2322</v>
      </c>
      <c r="B222">
        <v>66</v>
      </c>
      <c r="C222" t="s">
        <v>16</v>
      </c>
      <c r="D222" t="s">
        <v>216</v>
      </c>
      <c r="E222" t="s">
        <v>179</v>
      </c>
      <c r="F222" t="s">
        <v>210</v>
      </c>
      <c r="G222" t="s">
        <v>392</v>
      </c>
      <c r="H222">
        <v>0</v>
      </c>
      <c r="I222">
        <v>7.86</v>
      </c>
      <c r="J222" s="6">
        <v>45978</v>
      </c>
    </row>
    <row r="223" spans="1:10">
      <c r="A223">
        <v>2323</v>
      </c>
      <c r="B223">
        <v>66</v>
      </c>
      <c r="C223" t="s">
        <v>16</v>
      </c>
      <c r="D223" t="s">
        <v>216</v>
      </c>
      <c r="E223" t="s">
        <v>179</v>
      </c>
      <c r="F223" t="s">
        <v>211</v>
      </c>
      <c r="G223" t="s">
        <v>392</v>
      </c>
      <c r="H223">
        <v>0</v>
      </c>
      <c r="I223">
        <v>9.07</v>
      </c>
      <c r="J223" s="6">
        <v>45978</v>
      </c>
    </row>
    <row r="224" spans="1:10">
      <c r="A224">
        <v>2324</v>
      </c>
      <c r="B224">
        <v>66</v>
      </c>
      <c r="C224" t="s">
        <v>16</v>
      </c>
      <c r="D224" t="s">
        <v>216</v>
      </c>
      <c r="E224" t="s">
        <v>179</v>
      </c>
      <c r="F224" t="s">
        <v>212</v>
      </c>
      <c r="G224" t="s">
        <v>392</v>
      </c>
      <c r="H224">
        <v>0</v>
      </c>
      <c r="I224">
        <v>6.55</v>
      </c>
      <c r="J224" s="6">
        <v>45978</v>
      </c>
    </row>
    <row r="225" spans="1:10">
      <c r="A225">
        <v>2328</v>
      </c>
      <c r="B225">
        <v>66</v>
      </c>
      <c r="C225" t="s">
        <v>16</v>
      </c>
      <c r="D225" t="s">
        <v>221</v>
      </c>
      <c r="E225" t="s">
        <v>232</v>
      </c>
      <c r="F225" t="s">
        <v>226</v>
      </c>
      <c r="G225" t="s">
        <v>396</v>
      </c>
      <c r="H225">
        <v>0</v>
      </c>
      <c r="I225">
        <v>86.64</v>
      </c>
      <c r="J225" s="6">
        <v>45981</v>
      </c>
    </row>
    <row r="226" spans="1:10">
      <c r="A226">
        <v>2329</v>
      </c>
      <c r="B226">
        <v>66</v>
      </c>
      <c r="C226" t="s">
        <v>16</v>
      </c>
      <c r="D226" t="s">
        <v>221</v>
      </c>
      <c r="E226" t="s">
        <v>232</v>
      </c>
      <c r="F226" t="s">
        <v>223</v>
      </c>
      <c r="G226" t="s">
        <v>392</v>
      </c>
      <c r="H226">
        <v>0</v>
      </c>
      <c r="I226">
        <v>1.32</v>
      </c>
      <c r="J226" s="6">
        <v>45981</v>
      </c>
    </row>
    <row r="227" spans="1:10">
      <c r="A227">
        <v>2333</v>
      </c>
      <c r="B227">
        <v>66</v>
      </c>
      <c r="C227" t="s">
        <v>16</v>
      </c>
      <c r="D227" t="s">
        <v>221</v>
      </c>
      <c r="E227" t="s">
        <v>232</v>
      </c>
      <c r="F227" t="s">
        <v>229</v>
      </c>
      <c r="G227" t="s">
        <v>392</v>
      </c>
      <c r="H227">
        <v>0</v>
      </c>
      <c r="I227">
        <v>17.420000000000002</v>
      </c>
      <c r="J227" s="6">
        <v>45981</v>
      </c>
    </row>
    <row r="228" spans="1:10">
      <c r="A228">
        <v>2334</v>
      </c>
      <c r="B228">
        <v>66</v>
      </c>
      <c r="C228" t="s">
        <v>16</v>
      </c>
      <c r="D228" t="s">
        <v>221</v>
      </c>
      <c r="E228" t="s">
        <v>232</v>
      </c>
      <c r="F228" t="s">
        <v>225</v>
      </c>
      <c r="G228" t="s">
        <v>392</v>
      </c>
      <c r="H228">
        <v>0</v>
      </c>
      <c r="I228">
        <v>10.11</v>
      </c>
      <c r="J228" s="6">
        <v>45981</v>
      </c>
    </row>
    <row r="229" spans="1:10">
      <c r="A229">
        <v>2335</v>
      </c>
      <c r="B229">
        <v>66</v>
      </c>
      <c r="C229" t="s">
        <v>16</v>
      </c>
      <c r="D229" t="s">
        <v>221</v>
      </c>
      <c r="E229" t="s">
        <v>232</v>
      </c>
      <c r="F229" t="s">
        <v>227</v>
      </c>
      <c r="G229" t="s">
        <v>392</v>
      </c>
      <c r="H229">
        <v>0</v>
      </c>
      <c r="I229">
        <v>4.51</v>
      </c>
      <c r="J229" s="6">
        <v>45981</v>
      </c>
    </row>
    <row r="230" spans="1:10">
      <c r="A230">
        <v>2336</v>
      </c>
      <c r="B230">
        <v>66</v>
      </c>
      <c r="C230" t="s">
        <v>16</v>
      </c>
      <c r="D230" t="s">
        <v>221</v>
      </c>
      <c r="E230" t="s">
        <v>232</v>
      </c>
      <c r="F230" t="s">
        <v>228</v>
      </c>
      <c r="G230" t="s">
        <v>392</v>
      </c>
      <c r="H230">
        <v>0</v>
      </c>
      <c r="I230">
        <v>31.77</v>
      </c>
      <c r="J230" s="6">
        <v>45981</v>
      </c>
    </row>
    <row r="231" spans="1:10">
      <c r="A231">
        <v>2337</v>
      </c>
      <c r="B231">
        <v>66</v>
      </c>
      <c r="C231" t="s">
        <v>16</v>
      </c>
      <c r="D231" t="s">
        <v>221</v>
      </c>
      <c r="E231" t="s">
        <v>232</v>
      </c>
      <c r="F231" t="s">
        <v>230</v>
      </c>
      <c r="G231" t="s">
        <v>392</v>
      </c>
      <c r="H231">
        <v>0</v>
      </c>
      <c r="I231">
        <v>8.64</v>
      </c>
      <c r="J231" s="6">
        <v>45981</v>
      </c>
    </row>
    <row r="232" spans="1:10">
      <c r="A232">
        <v>2338</v>
      </c>
      <c r="B232">
        <v>66</v>
      </c>
      <c r="C232" t="s">
        <v>16</v>
      </c>
      <c r="D232" t="s">
        <v>221</v>
      </c>
      <c r="E232" t="s">
        <v>232</v>
      </c>
      <c r="F232" t="s">
        <v>222</v>
      </c>
      <c r="G232" t="s">
        <v>392</v>
      </c>
      <c r="H232">
        <v>0</v>
      </c>
      <c r="I232">
        <v>13.98</v>
      </c>
      <c r="J232" s="6">
        <v>45981</v>
      </c>
    </row>
    <row r="233" spans="1:10">
      <c r="A233">
        <v>2341</v>
      </c>
      <c r="B233">
        <v>66</v>
      </c>
      <c r="C233" t="s">
        <v>16</v>
      </c>
      <c r="D233" t="s">
        <v>216</v>
      </c>
      <c r="E233" t="s">
        <v>284</v>
      </c>
      <c r="F233" t="s">
        <v>236</v>
      </c>
      <c r="G233" t="s">
        <v>392</v>
      </c>
      <c r="H233">
        <v>0</v>
      </c>
      <c r="I233">
        <v>1.19</v>
      </c>
      <c r="J233" s="6">
        <v>45748</v>
      </c>
    </row>
    <row r="234" spans="1:10">
      <c r="A234">
        <v>2368</v>
      </c>
      <c r="B234">
        <v>66</v>
      </c>
      <c r="C234" t="s">
        <v>16</v>
      </c>
      <c r="D234" t="s">
        <v>216</v>
      </c>
      <c r="E234" t="s">
        <v>284</v>
      </c>
      <c r="F234" t="s">
        <v>322</v>
      </c>
      <c r="G234" t="s">
        <v>392</v>
      </c>
      <c r="H234">
        <v>0</v>
      </c>
      <c r="I234">
        <v>2.5499999999999998</v>
      </c>
      <c r="J234" s="6">
        <v>46020</v>
      </c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94181C-A705-43C7-B18D-D3F5350CA5C9}">
  <sheetPr codeName="Feuil2">
    <tabColor rgb="FFFF0000"/>
  </sheetPr>
  <dimension ref="A1:R256"/>
  <sheetViews>
    <sheetView showGridLines="0" workbookViewId="0">
      <pane ySplit="1" topLeftCell="A2" activePane="bottomLeft" state="frozen"/>
      <selection pane="bottomLeft" activeCell="O35" sqref="O35"/>
    </sheetView>
  </sheetViews>
  <sheetFormatPr baseColWidth="10" defaultRowHeight="15"/>
  <cols>
    <col min="1" max="1" width="11.85546875" bestFit="1" customWidth="1"/>
    <col min="2" max="2" width="14.140625" bestFit="1" customWidth="1"/>
    <col min="3" max="3" width="7" bestFit="1" customWidth="1"/>
    <col min="4" max="4" width="12.28515625" bestFit="1" customWidth="1"/>
    <col min="5" max="5" width="45.28515625" bestFit="1" customWidth="1"/>
    <col min="6" max="6" width="11" style="115" bestFit="1" customWidth="1"/>
    <col min="7" max="7" width="9" style="5" bestFit="1" customWidth="1"/>
    <col min="8" max="8" width="9" style="5" customWidth="1"/>
    <col min="12" max="12" width="14.5703125" customWidth="1"/>
    <col min="14" max="14" width="14.5703125" customWidth="1"/>
    <col min="15" max="15" width="16.85546875" customWidth="1"/>
    <col min="16" max="16" width="14" customWidth="1"/>
    <col min="17" max="17" width="12.7109375" customWidth="1"/>
  </cols>
  <sheetData>
    <row r="1" spans="1:18" ht="21" customHeight="1">
      <c r="A1" t="s">
        <v>7</v>
      </c>
      <c r="B1" t="s">
        <v>4</v>
      </c>
      <c r="C1" t="s">
        <v>5</v>
      </c>
      <c r="D1" t="s">
        <v>215</v>
      </c>
      <c r="E1" t="s">
        <v>321</v>
      </c>
      <c r="F1" s="115" t="s">
        <v>330</v>
      </c>
      <c r="G1" t="s">
        <v>9</v>
      </c>
      <c r="H1"/>
      <c r="L1" s="84" t="str">
        <f>SiteActuel</f>
        <v>Ermitage</v>
      </c>
      <c r="M1" s="83"/>
      <c r="N1" s="125" t="s">
        <v>215</v>
      </c>
      <c r="O1" s="125" t="s">
        <v>5</v>
      </c>
      <c r="Q1" s="89" t="s">
        <v>3</v>
      </c>
      <c r="R1" s="89" t="s">
        <v>285</v>
      </c>
    </row>
    <row r="2" spans="1:18" ht="15.75" thickBot="1">
      <c r="A2">
        <v>2345</v>
      </c>
      <c r="B2" t="s">
        <v>213</v>
      </c>
      <c r="C2" t="s">
        <v>217</v>
      </c>
      <c r="D2" t="s">
        <v>232</v>
      </c>
      <c r="E2" t="s">
        <v>247</v>
      </c>
      <c r="F2" s="115">
        <v>0</v>
      </c>
      <c r="G2">
        <v>21.84</v>
      </c>
      <c r="H2"/>
      <c r="N2" s="119" t="s">
        <v>176</v>
      </c>
      <c r="O2" s="120" t="s">
        <v>216</v>
      </c>
      <c r="Q2" t="s">
        <v>237</v>
      </c>
      <c r="R2" s="24">
        <v>0.32</v>
      </c>
    </row>
    <row r="3" spans="1:18" ht="15.75" thickTop="1">
      <c r="A3">
        <v>2369</v>
      </c>
      <c r="B3" t="s">
        <v>213</v>
      </c>
      <c r="C3" t="s">
        <v>217</v>
      </c>
      <c r="D3" t="s">
        <v>232</v>
      </c>
      <c r="E3" t="s">
        <v>324</v>
      </c>
      <c r="F3" s="115">
        <v>0</v>
      </c>
      <c r="G3">
        <v>9.3000000000000007</v>
      </c>
      <c r="H3"/>
      <c r="N3" s="121" t="s">
        <v>175</v>
      </c>
      <c r="O3" s="122" t="s">
        <v>216</v>
      </c>
      <c r="Q3" t="s">
        <v>238</v>
      </c>
      <c r="R3" s="24">
        <v>0.23</v>
      </c>
    </row>
    <row r="4" spans="1:18">
      <c r="A4">
        <v>2346</v>
      </c>
      <c r="B4" t="s">
        <v>213</v>
      </c>
      <c r="C4" t="s">
        <v>217</v>
      </c>
      <c r="D4" t="s">
        <v>232</v>
      </c>
      <c r="E4" t="s">
        <v>259</v>
      </c>
      <c r="F4" s="115">
        <v>0</v>
      </c>
      <c r="G4">
        <v>32.33</v>
      </c>
      <c r="H4"/>
      <c r="N4" s="123" t="s">
        <v>178</v>
      </c>
      <c r="O4" s="124" t="s">
        <v>216</v>
      </c>
      <c r="Q4" t="s">
        <v>232</v>
      </c>
      <c r="R4" s="24">
        <v>0.23</v>
      </c>
    </row>
    <row r="5" spans="1:18">
      <c r="A5">
        <v>2186</v>
      </c>
      <c r="B5" t="s">
        <v>16</v>
      </c>
      <c r="C5" t="s">
        <v>217</v>
      </c>
      <c r="D5" t="s">
        <v>232</v>
      </c>
      <c r="E5" t="s">
        <v>40</v>
      </c>
      <c r="F5" s="115">
        <v>0</v>
      </c>
      <c r="G5">
        <v>48.25</v>
      </c>
      <c r="H5"/>
      <c r="N5" s="123" t="s">
        <v>177</v>
      </c>
      <c r="O5" s="124" t="s">
        <v>216</v>
      </c>
      <c r="R5" s="88"/>
    </row>
    <row r="6" spans="1:18">
      <c r="A6">
        <v>2173</v>
      </c>
      <c r="B6" t="s">
        <v>16</v>
      </c>
      <c r="C6" t="s">
        <v>217</v>
      </c>
      <c r="D6" t="s">
        <v>232</v>
      </c>
      <c r="E6" t="s">
        <v>44</v>
      </c>
      <c r="F6" s="115">
        <v>0</v>
      </c>
      <c r="G6">
        <v>51.04</v>
      </c>
      <c r="H6"/>
      <c r="N6" s="123" t="s">
        <v>179</v>
      </c>
      <c r="O6" s="124" t="s">
        <v>216</v>
      </c>
      <c r="R6" s="88"/>
    </row>
    <row r="7" spans="1:18">
      <c r="A7">
        <v>2189</v>
      </c>
      <c r="B7" t="s">
        <v>16</v>
      </c>
      <c r="C7" t="s">
        <v>217</v>
      </c>
      <c r="D7" t="s">
        <v>232</v>
      </c>
      <c r="E7" t="s">
        <v>46</v>
      </c>
      <c r="F7" s="115">
        <v>0</v>
      </c>
      <c r="G7">
        <v>12.86</v>
      </c>
      <c r="H7"/>
      <c r="N7" s="123" t="s">
        <v>284</v>
      </c>
      <c r="O7" s="124" t="s">
        <v>216</v>
      </c>
      <c r="R7" s="88"/>
    </row>
    <row r="8" spans="1:18">
      <c r="A8">
        <v>2187</v>
      </c>
      <c r="B8" t="s">
        <v>16</v>
      </c>
      <c r="C8" t="s">
        <v>217</v>
      </c>
      <c r="D8" t="s">
        <v>232</v>
      </c>
      <c r="E8" t="s">
        <v>47</v>
      </c>
      <c r="F8" s="115">
        <v>0</v>
      </c>
      <c r="G8">
        <v>26.66</v>
      </c>
      <c r="H8"/>
      <c r="N8" s="123" t="s">
        <v>232</v>
      </c>
      <c r="O8" s="124" t="s">
        <v>217</v>
      </c>
      <c r="R8" s="88"/>
    </row>
    <row r="9" spans="1:18">
      <c r="A9">
        <v>2188</v>
      </c>
      <c r="B9" t="s">
        <v>16</v>
      </c>
      <c r="C9" t="s">
        <v>217</v>
      </c>
      <c r="D9" t="s">
        <v>232</v>
      </c>
      <c r="E9" t="s">
        <v>48</v>
      </c>
      <c r="F9" s="115">
        <v>0</v>
      </c>
      <c r="G9">
        <v>44.73</v>
      </c>
      <c r="H9"/>
      <c r="N9" s="123" t="s">
        <v>232</v>
      </c>
      <c r="O9" s="124" t="s">
        <v>218</v>
      </c>
      <c r="R9" s="88"/>
    </row>
    <row r="10" spans="1:18">
      <c r="A10">
        <v>2200</v>
      </c>
      <c r="B10" t="s">
        <v>16</v>
      </c>
      <c r="C10" t="s">
        <v>217</v>
      </c>
      <c r="D10" t="s">
        <v>232</v>
      </c>
      <c r="E10" t="s">
        <v>50</v>
      </c>
      <c r="F10" s="115">
        <v>0</v>
      </c>
      <c r="G10">
        <v>18.75</v>
      </c>
      <c r="H10"/>
      <c r="N10" s="123" t="s">
        <v>232</v>
      </c>
      <c r="O10" s="124" t="s">
        <v>219</v>
      </c>
      <c r="R10" s="88"/>
    </row>
    <row r="11" spans="1:18">
      <c r="A11">
        <v>2168</v>
      </c>
      <c r="B11" t="s">
        <v>16</v>
      </c>
      <c r="C11" t="s">
        <v>217</v>
      </c>
      <c r="D11" t="s">
        <v>232</v>
      </c>
      <c r="E11" t="s">
        <v>53</v>
      </c>
      <c r="F11" s="115">
        <v>0</v>
      </c>
      <c r="G11">
        <v>15.41</v>
      </c>
      <c r="H11"/>
      <c r="N11" s="123" t="s">
        <v>232</v>
      </c>
      <c r="O11" s="124" t="s">
        <v>220</v>
      </c>
      <c r="R11" s="88"/>
    </row>
    <row r="12" spans="1:18">
      <c r="A12">
        <v>2195</v>
      </c>
      <c r="B12" t="s">
        <v>16</v>
      </c>
      <c r="C12" t="s">
        <v>217</v>
      </c>
      <c r="D12" t="s">
        <v>232</v>
      </c>
      <c r="E12" t="s">
        <v>54</v>
      </c>
      <c r="F12" s="115">
        <v>0</v>
      </c>
      <c r="G12">
        <v>40</v>
      </c>
      <c r="H12"/>
      <c r="N12" s="123" t="s">
        <v>232</v>
      </c>
      <c r="O12" s="124" t="s">
        <v>221</v>
      </c>
      <c r="R12" s="88"/>
    </row>
    <row r="13" spans="1:18">
      <c r="A13">
        <v>2174</v>
      </c>
      <c r="B13" t="s">
        <v>16</v>
      </c>
      <c r="C13" t="s">
        <v>217</v>
      </c>
      <c r="D13" t="s">
        <v>232</v>
      </c>
      <c r="E13" t="s">
        <v>69</v>
      </c>
      <c r="F13" s="115">
        <v>0</v>
      </c>
      <c r="G13">
        <v>44.08</v>
      </c>
      <c r="H13"/>
    </row>
    <row r="14" spans="1:18">
      <c r="A14">
        <v>2201</v>
      </c>
      <c r="B14" t="s">
        <v>16</v>
      </c>
      <c r="C14" t="s">
        <v>217</v>
      </c>
      <c r="D14" t="s">
        <v>232</v>
      </c>
      <c r="E14" t="s">
        <v>70</v>
      </c>
      <c r="F14" s="115">
        <v>0</v>
      </c>
      <c r="G14">
        <v>71.010000000000005</v>
      </c>
      <c r="H14"/>
    </row>
    <row r="15" spans="1:18">
      <c r="A15">
        <v>2169</v>
      </c>
      <c r="B15" t="s">
        <v>16</v>
      </c>
      <c r="C15" t="s">
        <v>217</v>
      </c>
      <c r="D15" t="s">
        <v>232</v>
      </c>
      <c r="E15" t="s">
        <v>74</v>
      </c>
      <c r="F15" s="115">
        <v>0</v>
      </c>
      <c r="G15">
        <v>58.24</v>
      </c>
      <c r="H15"/>
    </row>
    <row r="16" spans="1:18">
      <c r="A16">
        <v>2197</v>
      </c>
      <c r="B16" t="s">
        <v>16</v>
      </c>
      <c r="C16" t="s">
        <v>217</v>
      </c>
      <c r="D16" t="s">
        <v>232</v>
      </c>
      <c r="E16" t="s">
        <v>80</v>
      </c>
      <c r="F16" s="115">
        <v>0</v>
      </c>
      <c r="G16">
        <v>36.25</v>
      </c>
      <c r="H16"/>
    </row>
    <row r="17" spans="1:8">
      <c r="A17">
        <v>2190</v>
      </c>
      <c r="B17" t="s">
        <v>16</v>
      </c>
      <c r="C17" t="s">
        <v>217</v>
      </c>
      <c r="D17" t="s">
        <v>232</v>
      </c>
      <c r="E17" t="s">
        <v>81</v>
      </c>
      <c r="F17" s="115">
        <v>0</v>
      </c>
      <c r="G17">
        <v>33.25</v>
      </c>
      <c r="H17"/>
    </row>
    <row r="18" spans="1:8">
      <c r="A18">
        <v>2191</v>
      </c>
      <c r="B18" t="s">
        <v>16</v>
      </c>
      <c r="C18" t="s">
        <v>217</v>
      </c>
      <c r="D18" t="s">
        <v>232</v>
      </c>
      <c r="E18" t="s">
        <v>82</v>
      </c>
      <c r="F18" s="115">
        <v>0</v>
      </c>
      <c r="G18">
        <v>47.91</v>
      </c>
      <c r="H18"/>
    </row>
    <row r="19" spans="1:8">
      <c r="A19">
        <v>2199</v>
      </c>
      <c r="B19" t="s">
        <v>16</v>
      </c>
      <c r="C19" t="s">
        <v>217</v>
      </c>
      <c r="D19" t="s">
        <v>232</v>
      </c>
      <c r="E19" t="s">
        <v>84</v>
      </c>
      <c r="F19" s="115">
        <v>0</v>
      </c>
      <c r="G19">
        <v>13.5</v>
      </c>
      <c r="H19"/>
    </row>
    <row r="20" spans="1:8">
      <c r="A20">
        <v>2166</v>
      </c>
      <c r="B20" t="s">
        <v>16</v>
      </c>
      <c r="C20" t="s">
        <v>217</v>
      </c>
      <c r="D20" t="s">
        <v>232</v>
      </c>
      <c r="E20" t="s">
        <v>86</v>
      </c>
      <c r="F20" s="115">
        <v>0</v>
      </c>
      <c r="G20">
        <v>50.1</v>
      </c>
      <c r="H20"/>
    </row>
    <row r="21" spans="1:8" ht="14.25" customHeight="1">
      <c r="A21">
        <v>2167</v>
      </c>
      <c r="B21" t="s">
        <v>16</v>
      </c>
      <c r="C21" t="s">
        <v>217</v>
      </c>
      <c r="D21" t="s">
        <v>232</v>
      </c>
      <c r="E21" t="s">
        <v>87</v>
      </c>
      <c r="F21" s="115">
        <v>0</v>
      </c>
      <c r="G21">
        <v>59.53</v>
      </c>
      <c r="H21"/>
    </row>
    <row r="22" spans="1:8">
      <c r="A22">
        <v>2176</v>
      </c>
      <c r="B22" t="s">
        <v>16</v>
      </c>
      <c r="C22" t="s">
        <v>217</v>
      </c>
      <c r="D22" t="s">
        <v>232</v>
      </c>
      <c r="E22" t="s">
        <v>88</v>
      </c>
      <c r="F22" s="115">
        <v>0</v>
      </c>
      <c r="G22">
        <v>15.38</v>
      </c>
      <c r="H22"/>
    </row>
    <row r="23" spans="1:8">
      <c r="A23">
        <v>2177</v>
      </c>
      <c r="B23" t="s">
        <v>16</v>
      </c>
      <c r="C23" t="s">
        <v>217</v>
      </c>
      <c r="D23" t="s">
        <v>232</v>
      </c>
      <c r="E23" t="s">
        <v>89</v>
      </c>
      <c r="F23" s="115">
        <v>0</v>
      </c>
      <c r="G23">
        <v>27.91</v>
      </c>
      <c r="H23"/>
    </row>
    <row r="24" spans="1:8">
      <c r="A24">
        <v>2202</v>
      </c>
      <c r="B24" t="s">
        <v>16</v>
      </c>
      <c r="C24" t="s">
        <v>217</v>
      </c>
      <c r="D24" t="s">
        <v>232</v>
      </c>
      <c r="E24" t="s">
        <v>93</v>
      </c>
      <c r="F24" s="115">
        <v>0</v>
      </c>
      <c r="G24">
        <v>14.75</v>
      </c>
      <c r="H24"/>
    </row>
    <row r="25" spans="1:8">
      <c r="A25">
        <v>2192</v>
      </c>
      <c r="B25" t="s">
        <v>16</v>
      </c>
      <c r="C25" t="s">
        <v>217</v>
      </c>
      <c r="D25" t="s">
        <v>232</v>
      </c>
      <c r="E25" t="s">
        <v>94</v>
      </c>
      <c r="F25" s="115">
        <v>0</v>
      </c>
      <c r="G25">
        <v>14</v>
      </c>
      <c r="H25"/>
    </row>
    <row r="26" spans="1:8">
      <c r="A26">
        <v>2193</v>
      </c>
      <c r="B26" t="s">
        <v>16</v>
      </c>
      <c r="C26" t="s">
        <v>217</v>
      </c>
      <c r="D26" t="s">
        <v>232</v>
      </c>
      <c r="E26" t="s">
        <v>95</v>
      </c>
      <c r="F26" s="115">
        <v>0</v>
      </c>
      <c r="G26">
        <v>29.58</v>
      </c>
      <c r="H26"/>
    </row>
    <row r="27" spans="1:8">
      <c r="A27">
        <v>2180</v>
      </c>
      <c r="B27" t="s">
        <v>16</v>
      </c>
      <c r="C27" t="s">
        <v>217</v>
      </c>
      <c r="D27" t="s">
        <v>232</v>
      </c>
      <c r="E27" t="s">
        <v>288</v>
      </c>
      <c r="F27" s="115">
        <v>0</v>
      </c>
      <c r="G27">
        <v>25</v>
      </c>
      <c r="H27"/>
    </row>
    <row r="28" spans="1:8">
      <c r="A28">
        <v>2181</v>
      </c>
      <c r="B28" t="s">
        <v>16</v>
      </c>
      <c r="C28" t="s">
        <v>217</v>
      </c>
      <c r="D28" t="s">
        <v>232</v>
      </c>
      <c r="E28" t="s">
        <v>96</v>
      </c>
      <c r="F28" s="115">
        <v>0</v>
      </c>
      <c r="G28">
        <v>174.16</v>
      </c>
      <c r="H28"/>
    </row>
    <row r="29" spans="1:8">
      <c r="A29">
        <v>2179</v>
      </c>
      <c r="B29" t="s">
        <v>16</v>
      </c>
      <c r="C29" t="s">
        <v>217</v>
      </c>
      <c r="D29" t="s">
        <v>232</v>
      </c>
      <c r="E29" t="s">
        <v>97</v>
      </c>
      <c r="F29" s="115">
        <v>0</v>
      </c>
      <c r="G29">
        <v>17.5</v>
      </c>
      <c r="H29"/>
    </row>
    <row r="30" spans="1:8">
      <c r="A30">
        <v>2184</v>
      </c>
      <c r="B30" t="s">
        <v>16</v>
      </c>
      <c r="C30" t="s">
        <v>217</v>
      </c>
      <c r="D30" t="s">
        <v>232</v>
      </c>
      <c r="E30" t="s">
        <v>101</v>
      </c>
      <c r="F30" s="115">
        <v>0</v>
      </c>
      <c r="G30">
        <v>39.159999999999997</v>
      </c>
      <c r="H30"/>
    </row>
    <row r="31" spans="1:8">
      <c r="A31">
        <v>2178</v>
      </c>
      <c r="B31" t="s">
        <v>16</v>
      </c>
      <c r="C31" t="s">
        <v>217</v>
      </c>
      <c r="D31" t="s">
        <v>232</v>
      </c>
      <c r="E31" t="s">
        <v>102</v>
      </c>
      <c r="F31" s="115">
        <v>0</v>
      </c>
      <c r="G31">
        <v>29.47</v>
      </c>
      <c r="H31"/>
    </row>
    <row r="32" spans="1:8">
      <c r="A32">
        <v>2172</v>
      </c>
      <c r="B32" t="s">
        <v>16</v>
      </c>
      <c r="C32" t="s">
        <v>217</v>
      </c>
      <c r="D32" t="s">
        <v>232</v>
      </c>
      <c r="E32" t="s">
        <v>111</v>
      </c>
      <c r="F32" s="115">
        <v>0</v>
      </c>
      <c r="G32">
        <v>52.5</v>
      </c>
      <c r="H32"/>
    </row>
    <row r="33" spans="1:8">
      <c r="A33">
        <v>2198</v>
      </c>
      <c r="B33" t="s">
        <v>16</v>
      </c>
      <c r="C33" t="s">
        <v>217</v>
      </c>
      <c r="D33" t="s">
        <v>232</v>
      </c>
      <c r="E33" t="s">
        <v>112</v>
      </c>
      <c r="F33" s="115">
        <v>0</v>
      </c>
      <c r="G33">
        <v>18.96</v>
      </c>
      <c r="H33"/>
    </row>
    <row r="34" spans="1:8">
      <c r="A34">
        <v>2170</v>
      </c>
      <c r="B34" t="s">
        <v>16</v>
      </c>
      <c r="C34" t="s">
        <v>217</v>
      </c>
      <c r="D34" t="s">
        <v>232</v>
      </c>
      <c r="E34" t="s">
        <v>135</v>
      </c>
      <c r="F34" s="115">
        <v>0</v>
      </c>
      <c r="G34">
        <v>18.79</v>
      </c>
      <c r="H34"/>
    </row>
    <row r="35" spans="1:8">
      <c r="A35">
        <v>2171</v>
      </c>
      <c r="B35" t="s">
        <v>16</v>
      </c>
      <c r="C35" t="s">
        <v>217</v>
      </c>
      <c r="D35" t="s">
        <v>232</v>
      </c>
      <c r="E35" t="s">
        <v>136</v>
      </c>
      <c r="F35" s="115">
        <v>0</v>
      </c>
      <c r="G35">
        <v>28.64</v>
      </c>
      <c r="H35"/>
    </row>
    <row r="36" spans="1:8">
      <c r="A36">
        <v>2175</v>
      </c>
      <c r="B36" t="s">
        <v>16</v>
      </c>
      <c r="C36" t="s">
        <v>217</v>
      </c>
      <c r="D36" t="s">
        <v>232</v>
      </c>
      <c r="E36" t="s">
        <v>142</v>
      </c>
      <c r="F36" s="115">
        <v>0</v>
      </c>
      <c r="G36">
        <v>24.45</v>
      </c>
      <c r="H36"/>
    </row>
    <row r="37" spans="1:8">
      <c r="A37">
        <v>2196</v>
      </c>
      <c r="B37" t="s">
        <v>16</v>
      </c>
      <c r="C37" t="s">
        <v>217</v>
      </c>
      <c r="D37" t="s">
        <v>232</v>
      </c>
      <c r="E37" t="s">
        <v>258</v>
      </c>
      <c r="F37" s="115">
        <v>0</v>
      </c>
      <c r="G37">
        <v>74.78</v>
      </c>
      <c r="H37"/>
    </row>
    <row r="38" spans="1:8">
      <c r="A38">
        <v>2185</v>
      </c>
      <c r="B38" t="s">
        <v>16</v>
      </c>
      <c r="C38" t="s">
        <v>217</v>
      </c>
      <c r="D38" t="s">
        <v>232</v>
      </c>
      <c r="E38" t="s">
        <v>171</v>
      </c>
      <c r="F38" s="115">
        <v>0</v>
      </c>
      <c r="G38">
        <v>79</v>
      </c>
      <c r="H38"/>
    </row>
    <row r="39" spans="1:8">
      <c r="A39">
        <v>2182</v>
      </c>
      <c r="B39" t="s">
        <v>16</v>
      </c>
      <c r="C39" t="s">
        <v>217</v>
      </c>
      <c r="D39" t="s">
        <v>232</v>
      </c>
      <c r="E39" t="s">
        <v>172</v>
      </c>
      <c r="F39" s="115">
        <v>0</v>
      </c>
      <c r="G39">
        <v>31.7</v>
      </c>
      <c r="H39"/>
    </row>
    <row r="40" spans="1:8">
      <c r="A40">
        <v>2183</v>
      </c>
      <c r="B40" t="s">
        <v>16</v>
      </c>
      <c r="C40" t="s">
        <v>217</v>
      </c>
      <c r="D40" t="s">
        <v>232</v>
      </c>
      <c r="E40" t="s">
        <v>289</v>
      </c>
      <c r="F40" s="115">
        <v>0</v>
      </c>
      <c r="G40">
        <v>32.33</v>
      </c>
      <c r="H40"/>
    </row>
    <row r="41" spans="1:8">
      <c r="A41">
        <v>2194</v>
      </c>
      <c r="B41" t="s">
        <v>16</v>
      </c>
      <c r="C41" t="s">
        <v>217</v>
      </c>
      <c r="D41" t="s">
        <v>232</v>
      </c>
      <c r="E41" t="s">
        <v>173</v>
      </c>
      <c r="F41" s="115">
        <v>0</v>
      </c>
      <c r="G41">
        <v>72.08</v>
      </c>
      <c r="H41"/>
    </row>
    <row r="42" spans="1:8">
      <c r="A42">
        <v>2165</v>
      </c>
      <c r="B42" t="s">
        <v>16</v>
      </c>
      <c r="C42" t="s">
        <v>217</v>
      </c>
      <c r="D42" t="s">
        <v>232</v>
      </c>
      <c r="E42" t="s">
        <v>174</v>
      </c>
      <c r="F42" s="115">
        <v>0</v>
      </c>
      <c r="G42">
        <v>98.33</v>
      </c>
      <c r="H42"/>
    </row>
    <row r="43" spans="1:8">
      <c r="A43">
        <v>2364</v>
      </c>
      <c r="B43" t="s">
        <v>213</v>
      </c>
      <c r="C43" t="s">
        <v>218</v>
      </c>
      <c r="D43" t="s">
        <v>232</v>
      </c>
      <c r="E43" t="s">
        <v>296</v>
      </c>
      <c r="F43" s="115">
        <v>0</v>
      </c>
      <c r="G43">
        <v>21.68</v>
      </c>
      <c r="H43"/>
    </row>
    <row r="44" spans="1:8">
      <c r="A44">
        <v>2207</v>
      </c>
      <c r="B44" t="s">
        <v>16</v>
      </c>
      <c r="C44" t="s">
        <v>218</v>
      </c>
      <c r="D44" t="s">
        <v>232</v>
      </c>
      <c r="E44" t="s">
        <v>58</v>
      </c>
      <c r="F44" s="115">
        <v>0</v>
      </c>
      <c r="G44">
        <v>21.92</v>
      </c>
      <c r="H44"/>
    </row>
    <row r="45" spans="1:8">
      <c r="A45">
        <v>2210</v>
      </c>
      <c r="B45" t="s">
        <v>16</v>
      </c>
      <c r="C45" t="s">
        <v>218</v>
      </c>
      <c r="D45" t="s">
        <v>232</v>
      </c>
      <c r="E45" t="s">
        <v>64</v>
      </c>
      <c r="F45" s="115">
        <v>0</v>
      </c>
      <c r="G45">
        <v>65.75</v>
      </c>
      <c r="H45"/>
    </row>
    <row r="46" spans="1:8">
      <c r="A46">
        <v>2208</v>
      </c>
      <c r="B46" t="s">
        <v>16</v>
      </c>
      <c r="C46" t="s">
        <v>218</v>
      </c>
      <c r="D46" t="s">
        <v>232</v>
      </c>
      <c r="E46" t="s">
        <v>85</v>
      </c>
      <c r="F46" s="115">
        <v>0</v>
      </c>
      <c r="G46">
        <v>29.08</v>
      </c>
      <c r="H46"/>
    </row>
    <row r="47" spans="1:8">
      <c r="A47">
        <v>2209</v>
      </c>
      <c r="B47" t="s">
        <v>16</v>
      </c>
      <c r="C47" t="s">
        <v>218</v>
      </c>
      <c r="D47" t="s">
        <v>232</v>
      </c>
      <c r="E47" t="s">
        <v>90</v>
      </c>
      <c r="F47" s="115">
        <v>0</v>
      </c>
      <c r="G47">
        <v>34.15</v>
      </c>
      <c r="H47"/>
    </row>
    <row r="48" spans="1:8">
      <c r="A48">
        <v>2206</v>
      </c>
      <c r="B48" t="s">
        <v>16</v>
      </c>
      <c r="C48" t="s">
        <v>218</v>
      </c>
      <c r="D48" t="s">
        <v>232</v>
      </c>
      <c r="E48" t="s">
        <v>110</v>
      </c>
      <c r="F48" s="115">
        <v>0</v>
      </c>
      <c r="G48">
        <v>58.79</v>
      </c>
      <c r="H48"/>
    </row>
    <row r="49" spans="1:8">
      <c r="A49">
        <v>2212</v>
      </c>
      <c r="B49" t="s">
        <v>16</v>
      </c>
      <c r="C49" t="s">
        <v>218</v>
      </c>
      <c r="D49" t="s">
        <v>232</v>
      </c>
      <c r="E49" t="s">
        <v>116</v>
      </c>
      <c r="F49" s="115">
        <v>0</v>
      </c>
      <c r="G49">
        <v>23.65</v>
      </c>
      <c r="H49"/>
    </row>
    <row r="50" spans="1:8">
      <c r="A50">
        <v>2211</v>
      </c>
      <c r="B50" t="s">
        <v>16</v>
      </c>
      <c r="C50" t="s">
        <v>218</v>
      </c>
      <c r="D50" t="s">
        <v>232</v>
      </c>
      <c r="E50" t="s">
        <v>117</v>
      </c>
      <c r="F50" s="115">
        <v>0</v>
      </c>
      <c r="G50">
        <v>21.99</v>
      </c>
      <c r="H50"/>
    </row>
    <row r="51" spans="1:8">
      <c r="A51">
        <v>2205</v>
      </c>
      <c r="B51" t="s">
        <v>16</v>
      </c>
      <c r="C51" t="s">
        <v>218</v>
      </c>
      <c r="D51" t="s">
        <v>232</v>
      </c>
      <c r="E51" t="s">
        <v>125</v>
      </c>
      <c r="F51" s="115">
        <v>0</v>
      </c>
      <c r="G51">
        <v>58.79</v>
      </c>
      <c r="H51"/>
    </row>
    <row r="52" spans="1:8">
      <c r="A52">
        <v>2204</v>
      </c>
      <c r="B52" t="s">
        <v>16</v>
      </c>
      <c r="C52" t="s">
        <v>218</v>
      </c>
      <c r="D52" t="s">
        <v>232</v>
      </c>
      <c r="E52" t="s">
        <v>126</v>
      </c>
      <c r="F52" s="115">
        <v>0</v>
      </c>
      <c r="G52">
        <v>50.29</v>
      </c>
      <c r="H52"/>
    </row>
    <row r="53" spans="1:8">
      <c r="A53">
        <v>2203</v>
      </c>
      <c r="B53" t="s">
        <v>16</v>
      </c>
      <c r="C53" t="s">
        <v>218</v>
      </c>
      <c r="D53" t="s">
        <v>232</v>
      </c>
      <c r="E53" t="s">
        <v>164</v>
      </c>
      <c r="F53" s="115">
        <v>0</v>
      </c>
      <c r="G53">
        <v>16.46</v>
      </c>
      <c r="H53"/>
    </row>
    <row r="54" spans="1:8">
      <c r="A54">
        <v>2213</v>
      </c>
      <c r="B54" t="s">
        <v>16</v>
      </c>
      <c r="C54" t="s">
        <v>218</v>
      </c>
      <c r="D54" t="s">
        <v>232</v>
      </c>
      <c r="E54" t="s">
        <v>168</v>
      </c>
      <c r="F54" s="115">
        <v>0</v>
      </c>
      <c r="G54">
        <v>14.28</v>
      </c>
      <c r="H54"/>
    </row>
    <row r="55" spans="1:8">
      <c r="A55">
        <v>2214</v>
      </c>
      <c r="B55" t="s">
        <v>16</v>
      </c>
      <c r="C55" t="s">
        <v>218</v>
      </c>
      <c r="D55" t="s">
        <v>232</v>
      </c>
      <c r="E55" t="s">
        <v>169</v>
      </c>
      <c r="F55" s="115">
        <v>0</v>
      </c>
      <c r="G55">
        <v>34.15</v>
      </c>
      <c r="H55"/>
    </row>
    <row r="56" spans="1:8">
      <c r="A56">
        <v>2215</v>
      </c>
      <c r="B56" t="s">
        <v>16</v>
      </c>
      <c r="C56" t="s">
        <v>218</v>
      </c>
      <c r="D56" t="s">
        <v>232</v>
      </c>
      <c r="E56" t="s">
        <v>170</v>
      </c>
      <c r="F56" s="115">
        <v>0</v>
      </c>
      <c r="G56">
        <v>37.42</v>
      </c>
      <c r="H56"/>
    </row>
    <row r="57" spans="1:8">
      <c r="A57">
        <v>2230</v>
      </c>
      <c r="B57" t="s">
        <v>16</v>
      </c>
      <c r="C57" t="s">
        <v>219</v>
      </c>
      <c r="D57" t="s">
        <v>232</v>
      </c>
      <c r="E57" t="s">
        <v>41</v>
      </c>
      <c r="F57" s="115">
        <v>0</v>
      </c>
      <c r="G57">
        <v>35.020000000000003</v>
      </c>
      <c r="H57"/>
    </row>
    <row r="58" spans="1:8">
      <c r="A58">
        <v>2229</v>
      </c>
      <c r="B58" t="s">
        <v>16</v>
      </c>
      <c r="C58" t="s">
        <v>219</v>
      </c>
      <c r="D58" t="s">
        <v>232</v>
      </c>
      <c r="E58" t="s">
        <v>51</v>
      </c>
      <c r="F58" s="115">
        <v>0</v>
      </c>
      <c r="G58">
        <v>72.040000000000006</v>
      </c>
      <c r="H58"/>
    </row>
    <row r="59" spans="1:8">
      <c r="A59">
        <v>2227</v>
      </c>
      <c r="B59" t="s">
        <v>16</v>
      </c>
      <c r="C59" t="s">
        <v>219</v>
      </c>
      <c r="D59" t="s">
        <v>232</v>
      </c>
      <c r="E59" t="s">
        <v>59</v>
      </c>
      <c r="F59" s="115">
        <v>0</v>
      </c>
      <c r="G59">
        <v>33.24</v>
      </c>
      <c r="H59"/>
    </row>
    <row r="60" spans="1:8">
      <c r="A60">
        <v>2223</v>
      </c>
      <c r="B60" t="s">
        <v>16</v>
      </c>
      <c r="C60" t="s">
        <v>219</v>
      </c>
      <c r="D60" t="s">
        <v>232</v>
      </c>
      <c r="E60" t="s">
        <v>250</v>
      </c>
      <c r="F60" s="115">
        <v>0</v>
      </c>
      <c r="G60">
        <v>21.56</v>
      </c>
      <c r="H60"/>
    </row>
    <row r="61" spans="1:8">
      <c r="A61">
        <v>2226</v>
      </c>
      <c r="B61" t="s">
        <v>16</v>
      </c>
      <c r="C61" t="s">
        <v>219</v>
      </c>
      <c r="D61" t="s">
        <v>232</v>
      </c>
      <c r="E61" t="s">
        <v>60</v>
      </c>
      <c r="F61" s="115">
        <v>0</v>
      </c>
      <c r="G61">
        <v>123.61</v>
      </c>
      <c r="H61"/>
    </row>
    <row r="62" spans="1:8">
      <c r="A62">
        <v>2224</v>
      </c>
      <c r="B62" t="s">
        <v>16</v>
      </c>
      <c r="C62" t="s">
        <v>219</v>
      </c>
      <c r="D62" t="s">
        <v>232</v>
      </c>
      <c r="E62" t="s">
        <v>61</v>
      </c>
      <c r="F62" s="115">
        <v>0</v>
      </c>
      <c r="G62">
        <v>27.06</v>
      </c>
      <c r="H62"/>
    </row>
    <row r="63" spans="1:8">
      <c r="A63">
        <v>2225</v>
      </c>
      <c r="B63" t="s">
        <v>16</v>
      </c>
      <c r="C63" t="s">
        <v>219</v>
      </c>
      <c r="D63" t="s">
        <v>232</v>
      </c>
      <c r="E63" t="s">
        <v>62</v>
      </c>
      <c r="F63" s="115">
        <v>0</v>
      </c>
      <c r="G63">
        <v>51</v>
      </c>
      <c r="H63"/>
    </row>
    <row r="64" spans="1:8">
      <c r="A64">
        <v>2216</v>
      </c>
      <c r="B64" t="s">
        <v>16</v>
      </c>
      <c r="C64" t="s">
        <v>219</v>
      </c>
      <c r="D64" t="s">
        <v>232</v>
      </c>
      <c r="E64" t="s">
        <v>253</v>
      </c>
      <c r="F64" s="115">
        <v>0</v>
      </c>
      <c r="G64">
        <v>5.0599999999999996</v>
      </c>
      <c r="H64"/>
    </row>
    <row r="65" spans="1:8">
      <c r="A65">
        <v>2217</v>
      </c>
      <c r="B65" t="s">
        <v>16</v>
      </c>
      <c r="C65" t="s">
        <v>219</v>
      </c>
      <c r="D65" t="s">
        <v>232</v>
      </c>
      <c r="E65" t="s">
        <v>65</v>
      </c>
      <c r="F65" s="115">
        <v>0</v>
      </c>
      <c r="G65">
        <v>5.18</v>
      </c>
      <c r="H65"/>
    </row>
    <row r="66" spans="1:8">
      <c r="A66">
        <v>2220</v>
      </c>
      <c r="B66" t="s">
        <v>16</v>
      </c>
      <c r="C66" t="s">
        <v>219</v>
      </c>
      <c r="D66" t="s">
        <v>232</v>
      </c>
      <c r="E66" t="s">
        <v>66</v>
      </c>
      <c r="F66" s="115">
        <v>0</v>
      </c>
      <c r="G66">
        <v>6.12</v>
      </c>
      <c r="H66"/>
    </row>
    <row r="67" spans="1:8">
      <c r="A67">
        <v>2218</v>
      </c>
      <c r="B67" t="s">
        <v>16</v>
      </c>
      <c r="C67" t="s">
        <v>219</v>
      </c>
      <c r="D67" t="s">
        <v>232</v>
      </c>
      <c r="E67" t="s">
        <v>254</v>
      </c>
      <c r="F67" s="115">
        <v>0</v>
      </c>
      <c r="G67">
        <v>6.16</v>
      </c>
      <c r="H67"/>
    </row>
    <row r="68" spans="1:8">
      <c r="A68">
        <v>2219</v>
      </c>
      <c r="B68" t="s">
        <v>16</v>
      </c>
      <c r="C68" t="s">
        <v>219</v>
      </c>
      <c r="D68" t="s">
        <v>232</v>
      </c>
      <c r="E68" t="s">
        <v>67</v>
      </c>
      <c r="F68" s="115">
        <v>0</v>
      </c>
      <c r="G68">
        <v>6.07</v>
      </c>
      <c r="H68"/>
    </row>
    <row r="69" spans="1:8">
      <c r="A69">
        <v>2221</v>
      </c>
      <c r="B69" t="s">
        <v>16</v>
      </c>
      <c r="C69" t="s">
        <v>219</v>
      </c>
      <c r="D69" t="s">
        <v>232</v>
      </c>
      <c r="E69" t="s">
        <v>75</v>
      </c>
      <c r="F69" s="115">
        <v>0</v>
      </c>
      <c r="G69">
        <v>9.09</v>
      </c>
      <c r="H69"/>
    </row>
    <row r="70" spans="1:8">
      <c r="A70">
        <v>2222</v>
      </c>
      <c r="B70" t="s">
        <v>16</v>
      </c>
      <c r="C70" t="s">
        <v>219</v>
      </c>
      <c r="D70" t="s">
        <v>232</v>
      </c>
      <c r="E70" t="s">
        <v>114</v>
      </c>
      <c r="F70" s="115">
        <v>0</v>
      </c>
      <c r="G70">
        <v>30.52</v>
      </c>
      <c r="H70"/>
    </row>
    <row r="71" spans="1:8">
      <c r="A71">
        <v>2370</v>
      </c>
      <c r="B71" t="s">
        <v>213</v>
      </c>
      <c r="C71" t="s">
        <v>220</v>
      </c>
      <c r="D71" t="s">
        <v>232</v>
      </c>
      <c r="E71" t="s">
        <v>325</v>
      </c>
      <c r="F71" s="115">
        <v>0</v>
      </c>
      <c r="G71">
        <v>15.6</v>
      </c>
      <c r="H71"/>
    </row>
    <row r="72" spans="1:8">
      <c r="A72">
        <v>2371</v>
      </c>
      <c r="B72" t="s">
        <v>213</v>
      </c>
      <c r="C72" t="s">
        <v>220</v>
      </c>
      <c r="D72" t="s">
        <v>232</v>
      </c>
      <c r="E72" t="s">
        <v>326</v>
      </c>
      <c r="F72" s="115">
        <v>0</v>
      </c>
      <c r="G72">
        <v>15.6</v>
      </c>
      <c r="H72"/>
    </row>
    <row r="73" spans="1:8">
      <c r="A73">
        <v>2365</v>
      </c>
      <c r="B73" t="s">
        <v>213</v>
      </c>
      <c r="C73" t="s">
        <v>220</v>
      </c>
      <c r="D73" t="s">
        <v>232</v>
      </c>
      <c r="E73" t="s">
        <v>297</v>
      </c>
      <c r="F73" s="115">
        <v>0</v>
      </c>
      <c r="G73">
        <v>11.4</v>
      </c>
      <c r="H73"/>
    </row>
    <row r="74" spans="1:8">
      <c r="A74">
        <v>2366</v>
      </c>
      <c r="B74" t="s">
        <v>213</v>
      </c>
      <c r="C74" t="s">
        <v>220</v>
      </c>
      <c r="D74" t="s">
        <v>232</v>
      </c>
      <c r="E74" t="s">
        <v>298</v>
      </c>
      <c r="F74" s="115">
        <v>0</v>
      </c>
      <c r="G74">
        <v>16.079999999999998</v>
      </c>
      <c r="H74"/>
    </row>
    <row r="75" spans="1:8">
      <c r="A75">
        <v>2233</v>
      </c>
      <c r="B75" t="s">
        <v>16</v>
      </c>
      <c r="C75" t="s">
        <v>220</v>
      </c>
      <c r="D75" t="s">
        <v>232</v>
      </c>
      <c r="E75" t="s">
        <v>37</v>
      </c>
      <c r="F75" s="115">
        <v>0</v>
      </c>
      <c r="G75">
        <v>17.41</v>
      </c>
      <c r="H75"/>
    </row>
    <row r="76" spans="1:8">
      <c r="A76">
        <v>2240</v>
      </c>
      <c r="B76" t="s">
        <v>16</v>
      </c>
      <c r="C76" t="s">
        <v>220</v>
      </c>
      <c r="D76" t="s">
        <v>232</v>
      </c>
      <c r="E76" t="s">
        <v>38</v>
      </c>
      <c r="F76" s="115">
        <v>0</v>
      </c>
      <c r="G76">
        <v>16.2</v>
      </c>
      <c r="H76"/>
    </row>
    <row r="77" spans="1:8">
      <c r="A77">
        <v>2247</v>
      </c>
      <c r="B77" t="s">
        <v>16</v>
      </c>
      <c r="C77" t="s">
        <v>220</v>
      </c>
      <c r="D77" t="s">
        <v>232</v>
      </c>
      <c r="E77" t="s">
        <v>39</v>
      </c>
      <c r="F77" s="115">
        <v>0</v>
      </c>
      <c r="G77">
        <v>8.41</v>
      </c>
      <c r="H77"/>
    </row>
    <row r="78" spans="1:8">
      <c r="A78">
        <v>2234</v>
      </c>
      <c r="B78" t="s">
        <v>16</v>
      </c>
      <c r="C78" t="s">
        <v>220</v>
      </c>
      <c r="D78" t="s">
        <v>232</v>
      </c>
      <c r="E78" t="s">
        <v>43</v>
      </c>
      <c r="F78" s="115">
        <v>0</v>
      </c>
      <c r="G78">
        <v>16.170000000000002</v>
      </c>
      <c r="H78"/>
    </row>
    <row r="79" spans="1:8">
      <c r="A79">
        <v>2255</v>
      </c>
      <c r="B79" t="s">
        <v>16</v>
      </c>
      <c r="C79" t="s">
        <v>220</v>
      </c>
      <c r="D79" t="s">
        <v>232</v>
      </c>
      <c r="E79" t="s">
        <v>52</v>
      </c>
      <c r="F79" s="115">
        <v>0</v>
      </c>
      <c r="G79">
        <v>12.73</v>
      </c>
      <c r="H79"/>
    </row>
    <row r="80" spans="1:8">
      <c r="A80">
        <v>2236</v>
      </c>
      <c r="B80" t="s">
        <v>16</v>
      </c>
      <c r="C80" t="s">
        <v>220</v>
      </c>
      <c r="D80" t="s">
        <v>232</v>
      </c>
      <c r="E80" t="s">
        <v>63</v>
      </c>
      <c r="F80" s="115">
        <v>0</v>
      </c>
      <c r="G80">
        <v>16.95</v>
      </c>
      <c r="H80"/>
    </row>
    <row r="81" spans="1:8">
      <c r="A81">
        <v>2237</v>
      </c>
      <c r="B81" t="s">
        <v>16</v>
      </c>
      <c r="C81" t="s">
        <v>220</v>
      </c>
      <c r="D81" t="s">
        <v>232</v>
      </c>
      <c r="E81" t="s">
        <v>68</v>
      </c>
      <c r="F81" s="115">
        <v>0</v>
      </c>
      <c r="G81">
        <v>11.51</v>
      </c>
      <c r="H81"/>
    </row>
    <row r="82" spans="1:8">
      <c r="A82">
        <v>2238</v>
      </c>
      <c r="B82" t="s">
        <v>16</v>
      </c>
      <c r="C82" t="s">
        <v>220</v>
      </c>
      <c r="D82" t="s">
        <v>232</v>
      </c>
      <c r="E82" t="s">
        <v>78</v>
      </c>
      <c r="F82" s="115">
        <v>0</v>
      </c>
      <c r="G82">
        <v>15.4</v>
      </c>
      <c r="H82"/>
    </row>
    <row r="83" spans="1:8">
      <c r="A83">
        <v>2239</v>
      </c>
      <c r="B83" t="s">
        <v>16</v>
      </c>
      <c r="C83" t="s">
        <v>220</v>
      </c>
      <c r="D83" t="s">
        <v>232</v>
      </c>
      <c r="E83" t="s">
        <v>79</v>
      </c>
      <c r="F83" s="115">
        <v>0</v>
      </c>
      <c r="G83">
        <v>18.53</v>
      </c>
      <c r="H83"/>
    </row>
    <row r="84" spans="1:8">
      <c r="A84">
        <v>2242</v>
      </c>
      <c r="B84" t="s">
        <v>16</v>
      </c>
      <c r="C84" t="s">
        <v>220</v>
      </c>
      <c r="D84" t="s">
        <v>232</v>
      </c>
      <c r="E84" t="s">
        <v>83</v>
      </c>
      <c r="F84" s="115">
        <v>0</v>
      </c>
      <c r="G84">
        <v>18.62</v>
      </c>
      <c r="H84"/>
    </row>
    <row r="85" spans="1:8">
      <c r="A85">
        <v>2252</v>
      </c>
      <c r="B85" t="s">
        <v>16</v>
      </c>
      <c r="C85" t="s">
        <v>220</v>
      </c>
      <c r="D85" t="s">
        <v>232</v>
      </c>
      <c r="E85" t="s">
        <v>98</v>
      </c>
      <c r="F85" s="115">
        <v>0</v>
      </c>
      <c r="G85">
        <v>22.71</v>
      </c>
      <c r="H85"/>
    </row>
    <row r="86" spans="1:8">
      <c r="A86">
        <v>2250</v>
      </c>
      <c r="B86" t="s">
        <v>16</v>
      </c>
      <c r="C86" t="s">
        <v>220</v>
      </c>
      <c r="D86" t="s">
        <v>232</v>
      </c>
      <c r="E86" t="s">
        <v>99</v>
      </c>
      <c r="F86" s="115">
        <v>0</v>
      </c>
      <c r="G86">
        <v>11.05</v>
      </c>
      <c r="H86"/>
    </row>
    <row r="87" spans="1:8">
      <c r="A87">
        <v>2251</v>
      </c>
      <c r="B87" t="s">
        <v>16</v>
      </c>
      <c r="C87" t="s">
        <v>220</v>
      </c>
      <c r="D87" t="s">
        <v>232</v>
      </c>
      <c r="E87" t="s">
        <v>100</v>
      </c>
      <c r="F87" s="115">
        <v>0</v>
      </c>
      <c r="G87">
        <v>11.05</v>
      </c>
      <c r="H87"/>
    </row>
    <row r="88" spans="1:8">
      <c r="A88">
        <v>2263</v>
      </c>
      <c r="B88" t="s">
        <v>16</v>
      </c>
      <c r="C88" t="s">
        <v>220</v>
      </c>
      <c r="D88" t="s">
        <v>232</v>
      </c>
      <c r="E88" t="s">
        <v>245</v>
      </c>
      <c r="F88" s="115">
        <v>0</v>
      </c>
      <c r="G88">
        <v>38.549999999999997</v>
      </c>
      <c r="H88"/>
    </row>
    <row r="89" spans="1:8">
      <c r="A89">
        <v>2248</v>
      </c>
      <c r="B89" t="s">
        <v>16</v>
      </c>
      <c r="C89" t="s">
        <v>220</v>
      </c>
      <c r="D89" t="s">
        <v>232</v>
      </c>
      <c r="E89" t="s">
        <v>103</v>
      </c>
      <c r="F89" s="115">
        <v>0</v>
      </c>
      <c r="G89">
        <v>15.89</v>
      </c>
      <c r="H89"/>
    </row>
    <row r="90" spans="1:8">
      <c r="A90">
        <v>2245</v>
      </c>
      <c r="B90" t="s">
        <v>16</v>
      </c>
      <c r="C90" t="s">
        <v>220</v>
      </c>
      <c r="D90" t="s">
        <v>232</v>
      </c>
      <c r="E90" t="s">
        <v>105</v>
      </c>
      <c r="F90" s="115">
        <v>0</v>
      </c>
      <c r="G90">
        <v>23.25</v>
      </c>
      <c r="H90"/>
    </row>
    <row r="91" spans="1:8">
      <c r="A91">
        <v>2235</v>
      </c>
      <c r="B91" t="s">
        <v>16</v>
      </c>
      <c r="C91" t="s">
        <v>220</v>
      </c>
      <c r="D91" t="s">
        <v>232</v>
      </c>
      <c r="E91" t="s">
        <v>106</v>
      </c>
      <c r="F91" s="115">
        <v>0</v>
      </c>
      <c r="G91">
        <v>10.83</v>
      </c>
      <c r="H91"/>
    </row>
    <row r="92" spans="1:8">
      <c r="A92">
        <v>2260</v>
      </c>
      <c r="B92" t="s">
        <v>16</v>
      </c>
      <c r="C92" t="s">
        <v>220</v>
      </c>
      <c r="D92" t="s">
        <v>232</v>
      </c>
      <c r="E92" t="s">
        <v>107</v>
      </c>
      <c r="F92" s="115">
        <v>0</v>
      </c>
      <c r="G92">
        <v>10.45</v>
      </c>
      <c r="H92"/>
    </row>
    <row r="93" spans="1:8">
      <c r="A93">
        <v>2261</v>
      </c>
      <c r="B93" t="s">
        <v>16</v>
      </c>
      <c r="C93" t="s">
        <v>220</v>
      </c>
      <c r="D93" t="s">
        <v>232</v>
      </c>
      <c r="E93" t="s">
        <v>108</v>
      </c>
      <c r="F93" s="115">
        <v>0</v>
      </c>
      <c r="G93">
        <v>9.5299999999999994</v>
      </c>
      <c r="H93"/>
    </row>
    <row r="94" spans="1:8">
      <c r="A94">
        <v>2246</v>
      </c>
      <c r="B94" t="s">
        <v>16</v>
      </c>
      <c r="C94" t="s">
        <v>220</v>
      </c>
      <c r="D94" t="s">
        <v>232</v>
      </c>
      <c r="E94" t="s">
        <v>109</v>
      </c>
      <c r="F94" s="115">
        <v>0</v>
      </c>
      <c r="G94">
        <v>21.5</v>
      </c>
      <c r="H94"/>
    </row>
    <row r="95" spans="1:8">
      <c r="A95">
        <v>2259</v>
      </c>
      <c r="B95" t="s">
        <v>16</v>
      </c>
      <c r="C95" t="s">
        <v>220</v>
      </c>
      <c r="D95" t="s">
        <v>232</v>
      </c>
      <c r="E95" t="s">
        <v>113</v>
      </c>
      <c r="F95" s="115">
        <v>0</v>
      </c>
      <c r="G95">
        <v>13.26</v>
      </c>
      <c r="H95"/>
    </row>
    <row r="96" spans="1:8">
      <c r="A96">
        <v>2249</v>
      </c>
      <c r="B96" t="s">
        <v>16</v>
      </c>
      <c r="C96" t="s">
        <v>220</v>
      </c>
      <c r="D96" t="s">
        <v>232</v>
      </c>
      <c r="E96" t="s">
        <v>137</v>
      </c>
      <c r="F96" s="115">
        <v>0</v>
      </c>
      <c r="G96">
        <v>7.5</v>
      </c>
      <c r="H96"/>
    </row>
    <row r="97" spans="1:8">
      <c r="A97">
        <v>2256</v>
      </c>
      <c r="B97" t="s">
        <v>16</v>
      </c>
      <c r="C97" t="s">
        <v>220</v>
      </c>
      <c r="D97" t="s">
        <v>232</v>
      </c>
      <c r="E97" t="s">
        <v>139</v>
      </c>
      <c r="F97" s="115">
        <v>0</v>
      </c>
      <c r="G97">
        <v>16.93</v>
      </c>
      <c r="H97"/>
    </row>
    <row r="98" spans="1:8">
      <c r="A98">
        <v>2258</v>
      </c>
      <c r="B98" t="s">
        <v>16</v>
      </c>
      <c r="C98" t="s">
        <v>220</v>
      </c>
      <c r="D98" t="s">
        <v>232</v>
      </c>
      <c r="E98" t="s">
        <v>140</v>
      </c>
      <c r="F98" s="115">
        <v>0</v>
      </c>
      <c r="G98">
        <v>16.93</v>
      </c>
      <c r="H98"/>
    </row>
    <row r="99" spans="1:8">
      <c r="A99">
        <v>2257</v>
      </c>
      <c r="B99" t="s">
        <v>16</v>
      </c>
      <c r="C99" t="s">
        <v>220</v>
      </c>
      <c r="D99" t="s">
        <v>232</v>
      </c>
      <c r="E99" t="s">
        <v>141</v>
      </c>
      <c r="F99" s="115">
        <v>0</v>
      </c>
      <c r="G99">
        <v>16.93</v>
      </c>
      <c r="H99"/>
    </row>
    <row r="100" spans="1:8">
      <c r="A100">
        <v>2262</v>
      </c>
      <c r="B100" t="s">
        <v>16</v>
      </c>
      <c r="C100" t="s">
        <v>220</v>
      </c>
      <c r="D100" t="s">
        <v>232</v>
      </c>
      <c r="E100" t="s">
        <v>143</v>
      </c>
      <c r="F100" s="115">
        <v>0</v>
      </c>
      <c r="G100">
        <v>16.239999999999998</v>
      </c>
      <c r="H100"/>
    </row>
    <row r="101" spans="1:8">
      <c r="A101">
        <v>2241</v>
      </c>
      <c r="B101" t="s">
        <v>16</v>
      </c>
      <c r="C101" t="s">
        <v>220</v>
      </c>
      <c r="D101" t="s">
        <v>232</v>
      </c>
      <c r="E101" t="s">
        <v>144</v>
      </c>
      <c r="F101" s="115">
        <v>0</v>
      </c>
      <c r="G101">
        <v>11.72</v>
      </c>
      <c r="H101"/>
    </row>
    <row r="102" spans="1:8">
      <c r="A102">
        <v>2243</v>
      </c>
      <c r="B102" t="s">
        <v>16</v>
      </c>
      <c r="C102" t="s">
        <v>220</v>
      </c>
      <c r="D102" t="s">
        <v>232</v>
      </c>
      <c r="E102" t="s">
        <v>145</v>
      </c>
      <c r="F102" s="115">
        <v>0</v>
      </c>
      <c r="G102">
        <v>35.119999999999997</v>
      </c>
      <c r="H102"/>
    </row>
    <row r="103" spans="1:8">
      <c r="A103">
        <v>2244</v>
      </c>
      <c r="B103" t="s">
        <v>16</v>
      </c>
      <c r="C103" t="s">
        <v>220</v>
      </c>
      <c r="D103" t="s">
        <v>232</v>
      </c>
      <c r="E103" t="s">
        <v>163</v>
      </c>
      <c r="F103" s="115">
        <v>0</v>
      </c>
      <c r="G103">
        <v>12.91</v>
      </c>
      <c r="H103"/>
    </row>
    <row r="104" spans="1:8">
      <c r="A104">
        <v>2254</v>
      </c>
      <c r="B104" t="s">
        <v>16</v>
      </c>
      <c r="C104" t="s">
        <v>220</v>
      </c>
      <c r="D104" t="s">
        <v>232</v>
      </c>
      <c r="E104" t="s">
        <v>244</v>
      </c>
      <c r="F104" s="115">
        <v>0</v>
      </c>
      <c r="G104">
        <v>15.17</v>
      </c>
      <c r="H104"/>
    </row>
    <row r="105" spans="1:8">
      <c r="A105">
        <v>2347</v>
      </c>
      <c r="B105" t="s">
        <v>213</v>
      </c>
      <c r="C105" t="s">
        <v>221</v>
      </c>
      <c r="D105" t="s">
        <v>232</v>
      </c>
      <c r="E105" t="s">
        <v>260</v>
      </c>
      <c r="F105" s="115">
        <v>0</v>
      </c>
      <c r="G105">
        <v>14.52</v>
      </c>
      <c r="H105"/>
    </row>
    <row r="106" spans="1:8">
      <c r="A106">
        <v>2338</v>
      </c>
      <c r="B106" t="s">
        <v>16</v>
      </c>
      <c r="C106" t="s">
        <v>221</v>
      </c>
      <c r="D106" t="s">
        <v>232</v>
      </c>
      <c r="E106" t="s">
        <v>222</v>
      </c>
      <c r="F106" s="115">
        <v>0</v>
      </c>
      <c r="G106">
        <v>13.98</v>
      </c>
      <c r="H106"/>
    </row>
    <row r="107" spans="1:8">
      <c r="A107">
        <v>2285</v>
      </c>
      <c r="B107" t="s">
        <v>16</v>
      </c>
      <c r="C107" t="s">
        <v>221</v>
      </c>
      <c r="D107" t="s">
        <v>232</v>
      </c>
      <c r="E107" t="s">
        <v>42</v>
      </c>
      <c r="F107" s="115">
        <v>0</v>
      </c>
      <c r="G107">
        <v>1.21</v>
      </c>
      <c r="H107"/>
    </row>
    <row r="108" spans="1:8">
      <c r="A108">
        <v>2286</v>
      </c>
      <c r="B108" t="s">
        <v>16</v>
      </c>
      <c r="C108" t="s">
        <v>221</v>
      </c>
      <c r="D108" t="s">
        <v>232</v>
      </c>
      <c r="E108" t="s">
        <v>45</v>
      </c>
      <c r="F108" s="115">
        <v>0</v>
      </c>
      <c r="G108">
        <v>0.98</v>
      </c>
      <c r="H108"/>
    </row>
    <row r="109" spans="1:8">
      <c r="A109">
        <v>2274</v>
      </c>
      <c r="B109" t="s">
        <v>16</v>
      </c>
      <c r="C109" t="s">
        <v>221</v>
      </c>
      <c r="D109" t="s">
        <v>232</v>
      </c>
      <c r="E109" t="s">
        <v>49</v>
      </c>
      <c r="F109" s="115">
        <v>0</v>
      </c>
      <c r="G109">
        <v>11.45</v>
      </c>
      <c r="H109"/>
    </row>
    <row r="110" spans="1:8">
      <c r="A110">
        <v>2275</v>
      </c>
      <c r="B110" t="s">
        <v>16</v>
      </c>
      <c r="C110" t="s">
        <v>221</v>
      </c>
      <c r="D110" t="s">
        <v>232</v>
      </c>
      <c r="E110" t="s">
        <v>309</v>
      </c>
      <c r="F110" s="115">
        <v>0</v>
      </c>
      <c r="G110">
        <v>6.22</v>
      </c>
      <c r="H110"/>
    </row>
    <row r="111" spans="1:8">
      <c r="A111">
        <v>2289</v>
      </c>
      <c r="B111" t="s">
        <v>16</v>
      </c>
      <c r="C111" t="s">
        <v>221</v>
      </c>
      <c r="D111" t="s">
        <v>232</v>
      </c>
      <c r="E111" t="s">
        <v>290</v>
      </c>
      <c r="F111" s="115">
        <v>0</v>
      </c>
      <c r="G111">
        <v>2</v>
      </c>
      <c r="H111"/>
    </row>
    <row r="112" spans="1:8">
      <c r="A112">
        <v>2273</v>
      </c>
      <c r="B112" t="s">
        <v>16</v>
      </c>
      <c r="C112" t="s">
        <v>221</v>
      </c>
      <c r="D112" t="s">
        <v>232</v>
      </c>
      <c r="E112" t="s">
        <v>56</v>
      </c>
      <c r="F112" s="115">
        <v>0</v>
      </c>
      <c r="G112">
        <v>4.63</v>
      </c>
      <c r="H112"/>
    </row>
    <row r="113" spans="1:8">
      <c r="A113">
        <v>2268</v>
      </c>
      <c r="B113" t="s">
        <v>16</v>
      </c>
      <c r="C113" t="s">
        <v>221</v>
      </c>
      <c r="D113" t="s">
        <v>232</v>
      </c>
      <c r="E113" t="s">
        <v>57</v>
      </c>
      <c r="F113" s="115">
        <v>0</v>
      </c>
      <c r="G113">
        <v>1.8</v>
      </c>
      <c r="H113"/>
    </row>
    <row r="114" spans="1:8">
      <c r="A114">
        <v>2329</v>
      </c>
      <c r="B114" t="s">
        <v>16</v>
      </c>
      <c r="C114" t="s">
        <v>221</v>
      </c>
      <c r="D114" t="s">
        <v>232</v>
      </c>
      <c r="E114" t="s">
        <v>223</v>
      </c>
      <c r="F114" s="115">
        <v>0</v>
      </c>
      <c r="G114">
        <v>1.32</v>
      </c>
      <c r="H114"/>
    </row>
    <row r="115" spans="1:8">
      <c r="A115">
        <v>2339</v>
      </c>
      <c r="B115" t="s">
        <v>16</v>
      </c>
      <c r="C115" t="s">
        <v>221</v>
      </c>
      <c r="D115" t="s">
        <v>232</v>
      </c>
      <c r="E115" t="s">
        <v>224</v>
      </c>
      <c r="F115" s="115">
        <v>0</v>
      </c>
      <c r="G115">
        <v>1.66</v>
      </c>
      <c r="H115"/>
    </row>
    <row r="116" spans="1:8">
      <c r="A116">
        <v>2266</v>
      </c>
      <c r="B116" t="s">
        <v>16</v>
      </c>
      <c r="C116" t="s">
        <v>221</v>
      </c>
      <c r="D116" t="s">
        <v>232</v>
      </c>
      <c r="E116" t="s">
        <v>76</v>
      </c>
      <c r="F116" s="115">
        <v>0</v>
      </c>
      <c r="G116">
        <v>108.59</v>
      </c>
      <c r="H116"/>
    </row>
    <row r="117" spans="1:8">
      <c r="A117">
        <v>2264</v>
      </c>
      <c r="B117" t="s">
        <v>16</v>
      </c>
      <c r="C117" t="s">
        <v>221</v>
      </c>
      <c r="D117" t="s">
        <v>232</v>
      </c>
      <c r="E117" t="s">
        <v>246</v>
      </c>
      <c r="F117" s="115">
        <v>0</v>
      </c>
      <c r="G117">
        <v>82.48</v>
      </c>
      <c r="H117"/>
    </row>
    <row r="118" spans="1:8">
      <c r="A118">
        <v>2265</v>
      </c>
      <c r="B118" t="s">
        <v>16</v>
      </c>
      <c r="C118" t="s">
        <v>221</v>
      </c>
      <c r="D118" t="s">
        <v>232</v>
      </c>
      <c r="E118" t="s">
        <v>77</v>
      </c>
      <c r="F118" s="115">
        <v>0</v>
      </c>
      <c r="G118">
        <v>89.69</v>
      </c>
      <c r="H118"/>
    </row>
    <row r="119" spans="1:8">
      <c r="A119">
        <v>2334</v>
      </c>
      <c r="B119" t="s">
        <v>16</v>
      </c>
      <c r="C119" t="s">
        <v>221</v>
      </c>
      <c r="D119" t="s">
        <v>232</v>
      </c>
      <c r="E119" t="s">
        <v>225</v>
      </c>
      <c r="F119" s="115">
        <v>0</v>
      </c>
      <c r="G119">
        <v>10.11</v>
      </c>
      <c r="H119"/>
    </row>
    <row r="120" spans="1:8">
      <c r="A120">
        <v>2328</v>
      </c>
      <c r="B120" t="s">
        <v>16</v>
      </c>
      <c r="C120" t="s">
        <v>221</v>
      </c>
      <c r="D120" t="s">
        <v>232</v>
      </c>
      <c r="E120" t="s">
        <v>226</v>
      </c>
      <c r="F120" s="115">
        <v>0</v>
      </c>
      <c r="G120">
        <v>86.64</v>
      </c>
      <c r="H120"/>
    </row>
    <row r="121" spans="1:8">
      <c r="A121">
        <v>2272</v>
      </c>
      <c r="B121" t="s">
        <v>16</v>
      </c>
      <c r="C121" t="s">
        <v>221</v>
      </c>
      <c r="D121" t="s">
        <v>232</v>
      </c>
      <c r="E121" t="s">
        <v>92</v>
      </c>
      <c r="F121" s="115">
        <v>0</v>
      </c>
      <c r="G121">
        <v>1.63</v>
      </c>
      <c r="H121"/>
    </row>
    <row r="122" spans="1:8">
      <c r="A122">
        <v>2335</v>
      </c>
      <c r="B122" t="s">
        <v>16</v>
      </c>
      <c r="C122" t="s">
        <v>221</v>
      </c>
      <c r="D122" t="s">
        <v>232</v>
      </c>
      <c r="E122" t="s">
        <v>227</v>
      </c>
      <c r="F122" s="115">
        <v>0</v>
      </c>
      <c r="G122">
        <v>4.51</v>
      </c>
      <c r="H122"/>
    </row>
    <row r="123" spans="1:8">
      <c r="A123">
        <v>2336</v>
      </c>
      <c r="B123" t="s">
        <v>16</v>
      </c>
      <c r="C123" t="s">
        <v>221</v>
      </c>
      <c r="D123" t="s">
        <v>232</v>
      </c>
      <c r="E123" t="s">
        <v>228</v>
      </c>
      <c r="F123" s="115">
        <v>0</v>
      </c>
      <c r="G123">
        <v>31.77</v>
      </c>
      <c r="H123"/>
    </row>
    <row r="124" spans="1:8">
      <c r="A124">
        <v>2270</v>
      </c>
      <c r="B124" t="s">
        <v>16</v>
      </c>
      <c r="C124" t="s">
        <v>221</v>
      </c>
      <c r="D124" t="s">
        <v>232</v>
      </c>
      <c r="E124" t="s">
        <v>133</v>
      </c>
      <c r="F124" s="115">
        <v>0</v>
      </c>
      <c r="G124">
        <v>11.52</v>
      </c>
      <c r="H124"/>
    </row>
    <row r="125" spans="1:8">
      <c r="A125">
        <v>2271</v>
      </c>
      <c r="B125" t="s">
        <v>16</v>
      </c>
      <c r="C125" t="s">
        <v>221</v>
      </c>
      <c r="D125" t="s">
        <v>232</v>
      </c>
      <c r="E125" t="s">
        <v>134</v>
      </c>
      <c r="F125" s="115">
        <v>0</v>
      </c>
      <c r="G125">
        <v>1.93</v>
      </c>
      <c r="H125"/>
    </row>
    <row r="126" spans="1:8">
      <c r="A126">
        <v>2333</v>
      </c>
      <c r="B126" t="s">
        <v>16</v>
      </c>
      <c r="C126" t="s">
        <v>221</v>
      </c>
      <c r="D126" t="s">
        <v>232</v>
      </c>
      <c r="E126" t="s">
        <v>229</v>
      </c>
      <c r="F126" s="115">
        <v>0</v>
      </c>
      <c r="G126">
        <v>17.420000000000002</v>
      </c>
      <c r="H126"/>
    </row>
    <row r="127" spans="1:8">
      <c r="A127">
        <v>2337</v>
      </c>
      <c r="B127" t="s">
        <v>16</v>
      </c>
      <c r="C127" t="s">
        <v>221</v>
      </c>
      <c r="D127" t="s">
        <v>232</v>
      </c>
      <c r="E127" t="s">
        <v>230</v>
      </c>
      <c r="F127" s="115">
        <v>0</v>
      </c>
      <c r="G127">
        <v>8.64</v>
      </c>
      <c r="H127"/>
    </row>
    <row r="128" spans="1:8">
      <c r="A128">
        <v>2267</v>
      </c>
      <c r="B128" t="s">
        <v>16</v>
      </c>
      <c r="C128" t="s">
        <v>221</v>
      </c>
      <c r="D128" t="s">
        <v>232</v>
      </c>
      <c r="E128" t="s">
        <v>165</v>
      </c>
      <c r="F128" s="115">
        <v>0</v>
      </c>
      <c r="G128">
        <v>57.5</v>
      </c>
      <c r="H128"/>
    </row>
    <row r="129" spans="1:8">
      <c r="A129">
        <v>2373</v>
      </c>
      <c r="B129" t="s">
        <v>213</v>
      </c>
      <c r="C129" t="s">
        <v>328</v>
      </c>
      <c r="D129" t="s">
        <v>232</v>
      </c>
      <c r="E129" t="s">
        <v>329</v>
      </c>
      <c r="F129" s="115">
        <v>0</v>
      </c>
      <c r="G129">
        <v>20.97</v>
      </c>
      <c r="H129"/>
    </row>
    <row r="130" spans="1:8">
      <c r="A130">
        <v>2349</v>
      </c>
      <c r="B130" t="s">
        <v>292</v>
      </c>
      <c r="C130" t="s">
        <v>216</v>
      </c>
      <c r="E130" t="s">
        <v>294</v>
      </c>
      <c r="F130" s="115">
        <v>0</v>
      </c>
      <c r="G130">
        <v>27517.64</v>
      </c>
      <c r="H130"/>
    </row>
    <row r="131" spans="1:8">
      <c r="A131">
        <v>2350</v>
      </c>
      <c r="B131" t="s">
        <v>292</v>
      </c>
      <c r="C131" t="s">
        <v>216</v>
      </c>
      <c r="E131" t="s">
        <v>293</v>
      </c>
      <c r="F131" s="115">
        <v>0</v>
      </c>
      <c r="G131">
        <v>24759.07</v>
      </c>
      <c r="H131"/>
    </row>
    <row r="132" spans="1:8">
      <c r="A132">
        <v>2348</v>
      </c>
      <c r="B132" t="s">
        <v>292</v>
      </c>
      <c r="C132" t="s">
        <v>216</v>
      </c>
      <c r="E132" t="s">
        <v>295</v>
      </c>
      <c r="F132" s="115">
        <v>0</v>
      </c>
      <c r="G132">
        <v>27442.91</v>
      </c>
      <c r="H132"/>
    </row>
    <row r="133" spans="1:8">
      <c r="A133">
        <v>2098</v>
      </c>
      <c r="B133" t="s">
        <v>15</v>
      </c>
      <c r="C133" t="s">
        <v>216</v>
      </c>
      <c r="D133" t="s">
        <v>175</v>
      </c>
      <c r="E133" t="s">
        <v>183</v>
      </c>
      <c r="F133" s="115">
        <v>0</v>
      </c>
      <c r="G133">
        <v>4.0599999999999996</v>
      </c>
      <c r="H133"/>
    </row>
    <row r="134" spans="1:8">
      <c r="A134">
        <v>2106</v>
      </c>
      <c r="B134" t="s">
        <v>15</v>
      </c>
      <c r="C134" t="s">
        <v>216</v>
      </c>
      <c r="D134" t="s">
        <v>175</v>
      </c>
      <c r="E134" t="s">
        <v>17</v>
      </c>
      <c r="F134" s="115">
        <v>0</v>
      </c>
      <c r="G134">
        <v>15.5</v>
      </c>
      <c r="H134"/>
    </row>
    <row r="135" spans="1:8">
      <c r="A135">
        <v>2102</v>
      </c>
      <c r="B135" t="s">
        <v>15</v>
      </c>
      <c r="C135" t="s">
        <v>216</v>
      </c>
      <c r="D135" t="s">
        <v>175</v>
      </c>
      <c r="E135" t="s">
        <v>18</v>
      </c>
      <c r="F135" s="115">
        <v>0</v>
      </c>
      <c r="G135">
        <v>11.98</v>
      </c>
      <c r="H135"/>
    </row>
    <row r="136" spans="1:8">
      <c r="A136">
        <v>2100</v>
      </c>
      <c r="B136" t="s">
        <v>15</v>
      </c>
      <c r="C136" t="s">
        <v>216</v>
      </c>
      <c r="D136" t="s">
        <v>175</v>
      </c>
      <c r="E136" t="s">
        <v>24</v>
      </c>
      <c r="F136" s="115">
        <v>0</v>
      </c>
      <c r="G136">
        <v>4.88</v>
      </c>
      <c r="H136"/>
    </row>
    <row r="137" spans="1:8">
      <c r="A137">
        <v>2104</v>
      </c>
      <c r="B137" t="s">
        <v>15</v>
      </c>
      <c r="C137" t="s">
        <v>216</v>
      </c>
      <c r="D137" t="s">
        <v>175</v>
      </c>
      <c r="E137" t="s">
        <v>249</v>
      </c>
      <c r="F137" s="115">
        <v>0</v>
      </c>
      <c r="G137">
        <v>32</v>
      </c>
      <c r="H137"/>
    </row>
    <row r="138" spans="1:8">
      <c r="A138">
        <v>2101</v>
      </c>
      <c r="B138" t="s">
        <v>15</v>
      </c>
      <c r="C138" t="s">
        <v>216</v>
      </c>
      <c r="D138" t="s">
        <v>175</v>
      </c>
      <c r="E138" t="s">
        <v>26</v>
      </c>
      <c r="F138" s="115">
        <v>0</v>
      </c>
      <c r="G138">
        <v>8.1</v>
      </c>
      <c r="H138"/>
    </row>
    <row r="139" spans="1:8">
      <c r="A139">
        <v>2099</v>
      </c>
      <c r="B139" t="s">
        <v>15</v>
      </c>
      <c r="C139" t="s">
        <v>216</v>
      </c>
      <c r="D139" t="s">
        <v>175</v>
      </c>
      <c r="E139" t="s">
        <v>251</v>
      </c>
      <c r="F139" s="115">
        <v>0</v>
      </c>
      <c r="G139">
        <v>5.3</v>
      </c>
      <c r="H139"/>
    </row>
    <row r="140" spans="1:8">
      <c r="A140">
        <v>2108</v>
      </c>
      <c r="B140" t="s">
        <v>15</v>
      </c>
      <c r="C140" t="s">
        <v>216</v>
      </c>
      <c r="D140" t="s">
        <v>175</v>
      </c>
      <c r="E140" t="s">
        <v>310</v>
      </c>
      <c r="F140" s="115">
        <v>0</v>
      </c>
      <c r="G140">
        <v>8.1</v>
      </c>
      <c r="H140"/>
    </row>
    <row r="141" spans="1:8">
      <c r="A141">
        <v>2107</v>
      </c>
      <c r="B141" t="s">
        <v>15</v>
      </c>
      <c r="C141" t="s">
        <v>216</v>
      </c>
      <c r="D141" t="s">
        <v>175</v>
      </c>
      <c r="E141" t="s">
        <v>31</v>
      </c>
      <c r="F141" s="115">
        <v>0</v>
      </c>
      <c r="G141">
        <v>4.8</v>
      </c>
      <c r="H141"/>
    </row>
    <row r="142" spans="1:8">
      <c r="A142">
        <v>2103</v>
      </c>
      <c r="B142" t="s">
        <v>15</v>
      </c>
      <c r="C142" t="s">
        <v>216</v>
      </c>
      <c r="D142" t="s">
        <v>175</v>
      </c>
      <c r="E142" t="s">
        <v>32</v>
      </c>
      <c r="F142" s="115">
        <v>0</v>
      </c>
      <c r="G142">
        <v>21.9</v>
      </c>
      <c r="H142"/>
    </row>
    <row r="143" spans="1:8">
      <c r="A143">
        <v>2105</v>
      </c>
      <c r="B143" t="s">
        <v>15</v>
      </c>
      <c r="C143" t="s">
        <v>216</v>
      </c>
      <c r="D143" t="s">
        <v>175</v>
      </c>
      <c r="E143" t="s">
        <v>36</v>
      </c>
      <c r="F143" s="115">
        <v>0</v>
      </c>
      <c r="G143">
        <v>7.5</v>
      </c>
      <c r="H143"/>
    </row>
    <row r="144" spans="1:8">
      <c r="A144">
        <v>1897</v>
      </c>
      <c r="B144" t="s">
        <v>15</v>
      </c>
      <c r="C144" t="s">
        <v>216</v>
      </c>
      <c r="D144" t="s">
        <v>177</v>
      </c>
      <c r="E144" t="s">
        <v>19</v>
      </c>
      <c r="F144" s="115">
        <v>0</v>
      </c>
      <c r="G144">
        <v>22.45</v>
      </c>
      <c r="H144"/>
    </row>
    <row r="145" spans="1:8">
      <c r="A145">
        <v>2279</v>
      </c>
      <c r="B145" t="s">
        <v>15</v>
      </c>
      <c r="C145" t="s">
        <v>216</v>
      </c>
      <c r="D145" t="s">
        <v>177</v>
      </c>
      <c r="E145" t="s">
        <v>20</v>
      </c>
      <c r="F145" s="115">
        <v>0</v>
      </c>
      <c r="G145">
        <v>26.5</v>
      </c>
      <c r="H145"/>
    </row>
    <row r="146" spans="1:8">
      <c r="A146">
        <v>1899</v>
      </c>
      <c r="B146" t="s">
        <v>15</v>
      </c>
      <c r="C146" t="s">
        <v>216</v>
      </c>
      <c r="D146" t="s">
        <v>177</v>
      </c>
      <c r="E146" t="s">
        <v>21</v>
      </c>
      <c r="F146" s="115">
        <v>0</v>
      </c>
      <c r="G146">
        <v>13.9</v>
      </c>
      <c r="H146"/>
    </row>
    <row r="147" spans="1:8">
      <c r="A147">
        <v>1898</v>
      </c>
      <c r="B147" t="s">
        <v>15</v>
      </c>
      <c r="C147" t="s">
        <v>216</v>
      </c>
      <c r="D147" t="s">
        <v>177</v>
      </c>
      <c r="E147" t="s">
        <v>22</v>
      </c>
      <c r="F147" s="115">
        <v>0</v>
      </c>
      <c r="G147">
        <v>17.600000000000001</v>
      </c>
      <c r="H147"/>
    </row>
    <row r="148" spans="1:8">
      <c r="A148">
        <v>1900</v>
      </c>
      <c r="B148" t="s">
        <v>15</v>
      </c>
      <c r="C148" t="s">
        <v>216</v>
      </c>
      <c r="D148" t="s">
        <v>177</v>
      </c>
      <c r="E148" t="s">
        <v>23</v>
      </c>
      <c r="F148" s="115">
        <v>0</v>
      </c>
      <c r="G148">
        <v>3.5</v>
      </c>
      <c r="H148"/>
    </row>
    <row r="149" spans="1:8">
      <c r="A149">
        <v>1896</v>
      </c>
      <c r="B149" t="s">
        <v>15</v>
      </c>
      <c r="C149" t="s">
        <v>216</v>
      </c>
      <c r="D149" t="s">
        <v>177</v>
      </c>
      <c r="E149" t="s">
        <v>27</v>
      </c>
      <c r="F149" s="115">
        <v>0</v>
      </c>
      <c r="G149">
        <v>6.4</v>
      </c>
      <c r="H149"/>
    </row>
    <row r="150" spans="1:8">
      <c r="A150">
        <v>2298</v>
      </c>
      <c r="B150" t="s">
        <v>15</v>
      </c>
      <c r="C150" t="s">
        <v>216</v>
      </c>
      <c r="D150" t="s">
        <v>177</v>
      </c>
      <c r="E150" t="s">
        <v>185</v>
      </c>
      <c r="F150" s="115">
        <v>0</v>
      </c>
      <c r="G150">
        <v>5</v>
      </c>
      <c r="H150"/>
    </row>
    <row r="151" spans="1:8">
      <c r="A151">
        <v>2344</v>
      </c>
      <c r="B151" t="s">
        <v>213</v>
      </c>
      <c r="C151" t="s">
        <v>216</v>
      </c>
      <c r="D151" t="s">
        <v>177</v>
      </c>
      <c r="E151" t="s">
        <v>256</v>
      </c>
      <c r="F151" s="115">
        <v>0</v>
      </c>
      <c r="G151">
        <v>4</v>
      </c>
      <c r="H151"/>
    </row>
    <row r="152" spans="1:8">
      <c r="A152">
        <v>2378</v>
      </c>
      <c r="B152" t="s">
        <v>213</v>
      </c>
      <c r="C152" t="s">
        <v>216</v>
      </c>
      <c r="D152" t="s">
        <v>179</v>
      </c>
      <c r="E152" t="s">
        <v>354</v>
      </c>
      <c r="F152" s="115">
        <v>0</v>
      </c>
      <c r="G152">
        <v>0.33</v>
      </c>
      <c r="H152"/>
    </row>
    <row r="153" spans="1:8">
      <c r="A153">
        <v>2147</v>
      </c>
      <c r="B153" t="s">
        <v>16</v>
      </c>
      <c r="C153" t="s">
        <v>216</v>
      </c>
      <c r="D153" t="s">
        <v>179</v>
      </c>
      <c r="E153" t="s">
        <v>55</v>
      </c>
      <c r="F153" s="115">
        <v>0</v>
      </c>
      <c r="G153">
        <v>1.91</v>
      </c>
      <c r="H153"/>
    </row>
    <row r="154" spans="1:8">
      <c r="A154">
        <v>2150</v>
      </c>
      <c r="B154" t="s">
        <v>16</v>
      </c>
      <c r="C154" t="s">
        <v>216</v>
      </c>
      <c r="D154" t="s">
        <v>179</v>
      </c>
      <c r="E154" t="s">
        <v>71</v>
      </c>
      <c r="F154" s="115">
        <v>0</v>
      </c>
      <c r="G154">
        <v>1.1200000000000001</v>
      </c>
      <c r="H154"/>
    </row>
    <row r="155" spans="1:8">
      <c r="A155">
        <v>2151</v>
      </c>
      <c r="B155" t="s">
        <v>16</v>
      </c>
      <c r="C155" t="s">
        <v>216</v>
      </c>
      <c r="D155" t="s">
        <v>179</v>
      </c>
      <c r="E155" t="s">
        <v>72</v>
      </c>
      <c r="F155" s="115">
        <v>0</v>
      </c>
      <c r="G155">
        <v>1.24</v>
      </c>
      <c r="H155"/>
    </row>
    <row r="156" spans="1:8">
      <c r="A156">
        <v>2145</v>
      </c>
      <c r="B156" t="s">
        <v>16</v>
      </c>
      <c r="C156" t="s">
        <v>216</v>
      </c>
      <c r="D156" t="s">
        <v>179</v>
      </c>
      <c r="E156" t="s">
        <v>73</v>
      </c>
      <c r="F156" s="115">
        <v>0</v>
      </c>
      <c r="G156">
        <v>1.01</v>
      </c>
      <c r="H156"/>
    </row>
    <row r="157" spans="1:8">
      <c r="A157">
        <v>2140</v>
      </c>
      <c r="B157" t="s">
        <v>16</v>
      </c>
      <c r="C157" t="s">
        <v>216</v>
      </c>
      <c r="D157" t="s">
        <v>179</v>
      </c>
      <c r="E157" t="s">
        <v>130</v>
      </c>
      <c r="F157" s="115">
        <v>0</v>
      </c>
      <c r="G157">
        <v>0.89</v>
      </c>
      <c r="H157"/>
    </row>
    <row r="158" spans="1:8">
      <c r="A158">
        <v>2148</v>
      </c>
      <c r="B158" t="s">
        <v>16</v>
      </c>
      <c r="C158" t="s">
        <v>216</v>
      </c>
      <c r="D158" t="s">
        <v>179</v>
      </c>
      <c r="E158" t="s">
        <v>131</v>
      </c>
      <c r="F158" s="115">
        <v>0</v>
      </c>
      <c r="G158">
        <v>1.08</v>
      </c>
      <c r="H158"/>
    </row>
    <row r="159" spans="1:8">
      <c r="A159">
        <v>2144</v>
      </c>
      <c r="B159" t="s">
        <v>16</v>
      </c>
      <c r="C159" t="s">
        <v>216</v>
      </c>
      <c r="D159" t="s">
        <v>179</v>
      </c>
      <c r="E159" t="s">
        <v>132</v>
      </c>
      <c r="F159" s="115">
        <v>0</v>
      </c>
      <c r="G159">
        <v>0.84</v>
      </c>
      <c r="H159"/>
    </row>
    <row r="160" spans="1:8">
      <c r="A160">
        <v>2146</v>
      </c>
      <c r="B160" t="s">
        <v>16</v>
      </c>
      <c r="C160" t="s">
        <v>216</v>
      </c>
      <c r="D160" t="s">
        <v>179</v>
      </c>
      <c r="E160" t="s">
        <v>138</v>
      </c>
      <c r="F160" s="115">
        <v>0</v>
      </c>
      <c r="G160">
        <v>5.95</v>
      </c>
      <c r="H160"/>
    </row>
    <row r="161" spans="1:8">
      <c r="A161">
        <v>2149</v>
      </c>
      <c r="B161" t="s">
        <v>16</v>
      </c>
      <c r="C161" t="s">
        <v>216</v>
      </c>
      <c r="D161" t="s">
        <v>179</v>
      </c>
      <c r="E161" t="s">
        <v>146</v>
      </c>
      <c r="F161" s="115">
        <v>0</v>
      </c>
      <c r="G161">
        <v>1.03</v>
      </c>
      <c r="H161"/>
    </row>
    <row r="162" spans="1:8">
      <c r="A162">
        <v>2141</v>
      </c>
      <c r="B162" t="s">
        <v>16</v>
      </c>
      <c r="C162" t="s">
        <v>216</v>
      </c>
      <c r="D162" t="s">
        <v>179</v>
      </c>
      <c r="E162" t="s">
        <v>147</v>
      </c>
      <c r="F162" s="115">
        <v>0</v>
      </c>
      <c r="G162">
        <v>0.81</v>
      </c>
      <c r="H162"/>
    </row>
    <row r="163" spans="1:8">
      <c r="A163">
        <v>2161</v>
      </c>
      <c r="B163" t="s">
        <v>16</v>
      </c>
      <c r="C163" t="s">
        <v>216</v>
      </c>
      <c r="D163" t="s">
        <v>179</v>
      </c>
      <c r="E163" t="s">
        <v>153</v>
      </c>
      <c r="F163" s="115">
        <v>0</v>
      </c>
      <c r="G163">
        <v>8.75</v>
      </c>
      <c r="H163"/>
    </row>
    <row r="164" spans="1:8">
      <c r="A164">
        <v>2164</v>
      </c>
      <c r="B164" t="s">
        <v>16</v>
      </c>
      <c r="C164" t="s">
        <v>216</v>
      </c>
      <c r="D164" t="s">
        <v>179</v>
      </c>
      <c r="E164" t="s">
        <v>154</v>
      </c>
      <c r="F164" s="115">
        <v>0</v>
      </c>
      <c r="G164">
        <v>5.3</v>
      </c>
      <c r="H164"/>
    </row>
    <row r="165" spans="1:8">
      <c r="A165">
        <v>2321</v>
      </c>
      <c r="B165" t="s">
        <v>16</v>
      </c>
      <c r="C165" t="s">
        <v>216</v>
      </c>
      <c r="D165" t="s">
        <v>179</v>
      </c>
      <c r="E165" t="s">
        <v>209</v>
      </c>
      <c r="F165" s="115">
        <v>0</v>
      </c>
      <c r="G165">
        <v>5</v>
      </c>
      <c r="H165"/>
    </row>
    <row r="166" spans="1:8">
      <c r="A166">
        <v>2320</v>
      </c>
      <c r="B166" t="s">
        <v>16</v>
      </c>
      <c r="C166" t="s">
        <v>216</v>
      </c>
      <c r="D166" t="s">
        <v>179</v>
      </c>
      <c r="E166" t="s">
        <v>208</v>
      </c>
      <c r="F166" s="115">
        <v>0</v>
      </c>
      <c r="G166">
        <v>7.42</v>
      </c>
      <c r="H166"/>
    </row>
    <row r="167" spans="1:8">
      <c r="A167">
        <v>2324</v>
      </c>
      <c r="B167" t="s">
        <v>16</v>
      </c>
      <c r="C167" t="s">
        <v>216</v>
      </c>
      <c r="D167" t="s">
        <v>179</v>
      </c>
      <c r="E167" t="s">
        <v>212</v>
      </c>
      <c r="F167" s="115">
        <v>0</v>
      </c>
      <c r="G167">
        <v>6.55</v>
      </c>
      <c r="H167"/>
    </row>
    <row r="168" spans="1:8">
      <c r="A168">
        <v>2153</v>
      </c>
      <c r="B168" t="s">
        <v>16</v>
      </c>
      <c r="C168" t="s">
        <v>216</v>
      </c>
      <c r="D168" t="s">
        <v>179</v>
      </c>
      <c r="E168" t="s">
        <v>155</v>
      </c>
      <c r="F168" s="115">
        <v>0</v>
      </c>
      <c r="G168">
        <v>7.34</v>
      </c>
      <c r="H168"/>
    </row>
    <row r="169" spans="1:8">
      <c r="A169">
        <v>2157</v>
      </c>
      <c r="B169" t="s">
        <v>16</v>
      </c>
      <c r="C169" t="s">
        <v>216</v>
      </c>
      <c r="D169" t="s">
        <v>179</v>
      </c>
      <c r="E169" t="s">
        <v>156</v>
      </c>
      <c r="F169" s="115">
        <v>0</v>
      </c>
      <c r="G169">
        <v>7.87</v>
      </c>
      <c r="H169"/>
    </row>
    <row r="170" spans="1:8">
      <c r="A170">
        <v>2160</v>
      </c>
      <c r="B170" t="s">
        <v>16</v>
      </c>
      <c r="C170" t="s">
        <v>216</v>
      </c>
      <c r="D170" t="s">
        <v>179</v>
      </c>
      <c r="E170" t="s">
        <v>157</v>
      </c>
      <c r="F170" s="115">
        <v>0</v>
      </c>
      <c r="G170">
        <v>7.32</v>
      </c>
      <c r="H170"/>
    </row>
    <row r="171" spans="1:8">
      <c r="A171">
        <v>2318</v>
      </c>
      <c r="B171" t="s">
        <v>16</v>
      </c>
      <c r="C171" t="s">
        <v>216</v>
      </c>
      <c r="D171" t="s">
        <v>179</v>
      </c>
      <c r="E171" t="s">
        <v>205</v>
      </c>
      <c r="F171" s="115">
        <v>0</v>
      </c>
      <c r="G171">
        <v>7.53</v>
      </c>
      <c r="H171"/>
    </row>
    <row r="172" spans="1:8">
      <c r="A172">
        <v>2154</v>
      </c>
      <c r="B172" t="s">
        <v>16</v>
      </c>
      <c r="C172" t="s">
        <v>216</v>
      </c>
      <c r="D172" t="s">
        <v>179</v>
      </c>
      <c r="E172" t="s">
        <v>158</v>
      </c>
      <c r="F172" s="115">
        <v>0</v>
      </c>
      <c r="G172">
        <v>8.9600000000000009</v>
      </c>
      <c r="H172"/>
    </row>
    <row r="173" spans="1:8">
      <c r="A173">
        <v>2323</v>
      </c>
      <c r="B173" t="s">
        <v>16</v>
      </c>
      <c r="C173" t="s">
        <v>216</v>
      </c>
      <c r="D173" t="s">
        <v>179</v>
      </c>
      <c r="E173" t="s">
        <v>211</v>
      </c>
      <c r="F173" s="115">
        <v>0</v>
      </c>
      <c r="G173">
        <v>9.07</v>
      </c>
      <c r="H173"/>
    </row>
    <row r="174" spans="1:8">
      <c r="A174">
        <v>2152</v>
      </c>
      <c r="B174" t="s">
        <v>16</v>
      </c>
      <c r="C174" t="s">
        <v>216</v>
      </c>
      <c r="D174" t="s">
        <v>179</v>
      </c>
      <c r="E174" t="s">
        <v>159</v>
      </c>
      <c r="F174" s="115">
        <v>0</v>
      </c>
      <c r="G174">
        <v>7.21</v>
      </c>
      <c r="H174"/>
    </row>
    <row r="175" spans="1:8">
      <c r="A175">
        <v>2322</v>
      </c>
      <c r="B175" t="s">
        <v>16</v>
      </c>
      <c r="C175" t="s">
        <v>216</v>
      </c>
      <c r="D175" t="s">
        <v>179</v>
      </c>
      <c r="E175" t="s">
        <v>210</v>
      </c>
      <c r="F175" s="115">
        <v>0</v>
      </c>
      <c r="G175">
        <v>7.86</v>
      </c>
      <c r="H175"/>
    </row>
    <row r="176" spans="1:8">
      <c r="A176">
        <v>2155</v>
      </c>
      <c r="B176" t="s">
        <v>16</v>
      </c>
      <c r="C176" t="s">
        <v>216</v>
      </c>
      <c r="D176" t="s">
        <v>179</v>
      </c>
      <c r="E176" t="s">
        <v>160</v>
      </c>
      <c r="F176" s="115">
        <v>0</v>
      </c>
      <c r="G176">
        <v>5.3</v>
      </c>
      <c r="H176"/>
    </row>
    <row r="177" spans="1:8">
      <c r="A177">
        <v>2158</v>
      </c>
      <c r="B177" t="s">
        <v>16</v>
      </c>
      <c r="C177" t="s">
        <v>216</v>
      </c>
      <c r="D177" t="s">
        <v>179</v>
      </c>
      <c r="E177" t="s">
        <v>206</v>
      </c>
      <c r="F177" s="115">
        <v>0</v>
      </c>
      <c r="G177">
        <v>7.46</v>
      </c>
      <c r="H177"/>
    </row>
    <row r="178" spans="1:8">
      <c r="A178">
        <v>2156</v>
      </c>
      <c r="B178" t="s">
        <v>16</v>
      </c>
      <c r="C178" t="s">
        <v>216</v>
      </c>
      <c r="D178" t="s">
        <v>179</v>
      </c>
      <c r="E178" t="s">
        <v>161</v>
      </c>
      <c r="F178" s="115">
        <v>0</v>
      </c>
      <c r="G178">
        <v>8.68</v>
      </c>
      <c r="H178"/>
    </row>
    <row r="179" spans="1:8">
      <c r="A179">
        <v>2163</v>
      </c>
      <c r="B179" t="s">
        <v>16</v>
      </c>
      <c r="C179" t="s">
        <v>216</v>
      </c>
      <c r="D179" t="s">
        <v>179</v>
      </c>
      <c r="E179" t="s">
        <v>162</v>
      </c>
      <c r="F179" s="115">
        <v>0</v>
      </c>
      <c r="G179">
        <v>6.18</v>
      </c>
      <c r="H179"/>
    </row>
    <row r="180" spans="1:8">
      <c r="A180">
        <v>2159</v>
      </c>
      <c r="B180" t="s">
        <v>16</v>
      </c>
      <c r="C180" t="s">
        <v>216</v>
      </c>
      <c r="D180" t="s">
        <v>179</v>
      </c>
      <c r="E180" t="s">
        <v>257</v>
      </c>
      <c r="F180" s="115">
        <v>0</v>
      </c>
      <c r="G180">
        <v>8.4499999999999993</v>
      </c>
      <c r="H180"/>
    </row>
    <row r="181" spans="1:8">
      <c r="A181">
        <v>2319</v>
      </c>
      <c r="B181" t="s">
        <v>16</v>
      </c>
      <c r="C181" t="s">
        <v>216</v>
      </c>
      <c r="D181" t="s">
        <v>179</v>
      </c>
      <c r="E181" t="s">
        <v>207</v>
      </c>
      <c r="F181" s="115">
        <v>0</v>
      </c>
      <c r="G181">
        <v>5.23</v>
      </c>
      <c r="H181"/>
    </row>
    <row r="182" spans="1:8">
      <c r="A182">
        <v>2162</v>
      </c>
      <c r="B182" t="s">
        <v>16</v>
      </c>
      <c r="C182" t="s">
        <v>216</v>
      </c>
      <c r="D182" t="s">
        <v>179</v>
      </c>
      <c r="E182" t="s">
        <v>235</v>
      </c>
      <c r="F182" s="115">
        <v>0</v>
      </c>
      <c r="G182">
        <v>9.43</v>
      </c>
      <c r="H182"/>
    </row>
    <row r="183" spans="1:8">
      <c r="A183">
        <v>2283</v>
      </c>
      <c r="B183" t="s">
        <v>16</v>
      </c>
      <c r="C183" t="s">
        <v>216</v>
      </c>
      <c r="D183" t="s">
        <v>179</v>
      </c>
      <c r="E183" t="s">
        <v>166</v>
      </c>
      <c r="F183" s="115">
        <v>0</v>
      </c>
      <c r="G183">
        <v>0.98</v>
      </c>
      <c r="H183"/>
    </row>
    <row r="184" spans="1:8">
      <c r="A184">
        <v>2327</v>
      </c>
      <c r="B184" t="s">
        <v>16</v>
      </c>
      <c r="C184" t="s">
        <v>216</v>
      </c>
      <c r="D184" t="s">
        <v>179</v>
      </c>
      <c r="E184" t="s">
        <v>291</v>
      </c>
      <c r="F184" s="115">
        <v>0</v>
      </c>
      <c r="G184">
        <v>0.82</v>
      </c>
      <c r="H184"/>
    </row>
    <row r="185" spans="1:8">
      <c r="A185">
        <v>2143</v>
      </c>
      <c r="B185" t="s">
        <v>16</v>
      </c>
      <c r="C185" t="s">
        <v>216</v>
      </c>
      <c r="D185" t="s">
        <v>179</v>
      </c>
      <c r="E185" t="s">
        <v>167</v>
      </c>
      <c r="F185" s="115">
        <v>0</v>
      </c>
      <c r="G185">
        <v>0.95</v>
      </c>
      <c r="H185"/>
    </row>
    <row r="186" spans="1:8">
      <c r="A186">
        <v>2109</v>
      </c>
      <c r="B186" t="s">
        <v>15</v>
      </c>
      <c r="C186" t="s">
        <v>216</v>
      </c>
      <c r="D186" t="s">
        <v>178</v>
      </c>
      <c r="E186" t="s">
        <v>30</v>
      </c>
      <c r="F186" s="115">
        <v>0</v>
      </c>
      <c r="G186">
        <v>4.79</v>
      </c>
      <c r="H186"/>
    </row>
    <row r="187" spans="1:8">
      <c r="A187">
        <v>2110</v>
      </c>
      <c r="B187" t="s">
        <v>15</v>
      </c>
      <c r="C187" t="s">
        <v>216</v>
      </c>
      <c r="D187" t="s">
        <v>178</v>
      </c>
      <c r="E187" t="s">
        <v>34</v>
      </c>
      <c r="F187" s="115">
        <v>0</v>
      </c>
      <c r="G187">
        <v>10</v>
      </c>
      <c r="H187"/>
    </row>
    <row r="188" spans="1:8">
      <c r="A188">
        <v>2091</v>
      </c>
      <c r="B188" t="s">
        <v>15</v>
      </c>
      <c r="C188" t="s">
        <v>216</v>
      </c>
      <c r="D188" t="s">
        <v>176</v>
      </c>
      <c r="E188" t="s">
        <v>184</v>
      </c>
      <c r="F188" s="115">
        <v>0</v>
      </c>
      <c r="G188">
        <v>4.0599999999999996</v>
      </c>
      <c r="H188"/>
    </row>
    <row r="189" spans="1:8">
      <c r="A189">
        <v>2280</v>
      </c>
      <c r="B189" t="s">
        <v>15</v>
      </c>
      <c r="C189" t="s">
        <v>216</v>
      </c>
      <c r="D189" t="s">
        <v>176</v>
      </c>
      <c r="E189" t="s">
        <v>25</v>
      </c>
      <c r="F189" s="115">
        <v>0</v>
      </c>
      <c r="G189">
        <v>23</v>
      </c>
      <c r="H189"/>
    </row>
    <row r="190" spans="1:8">
      <c r="A190">
        <v>2090</v>
      </c>
      <c r="B190" t="s">
        <v>15</v>
      </c>
      <c r="C190" t="s">
        <v>216</v>
      </c>
      <c r="D190" t="s">
        <v>176</v>
      </c>
      <c r="E190" t="s">
        <v>252</v>
      </c>
      <c r="F190" s="115">
        <v>0</v>
      </c>
      <c r="G190">
        <v>4.9800000000000004</v>
      </c>
      <c r="H190"/>
    </row>
    <row r="191" spans="1:8">
      <c r="A191">
        <v>2089</v>
      </c>
      <c r="B191" t="s">
        <v>15</v>
      </c>
      <c r="C191" t="s">
        <v>216</v>
      </c>
      <c r="D191" t="s">
        <v>176</v>
      </c>
      <c r="E191" t="s">
        <v>28</v>
      </c>
      <c r="F191" s="115">
        <v>0</v>
      </c>
      <c r="G191">
        <v>11.52</v>
      </c>
      <c r="H191"/>
    </row>
    <row r="192" spans="1:8">
      <c r="A192">
        <v>2096</v>
      </c>
      <c r="B192" t="s">
        <v>15</v>
      </c>
      <c r="C192" t="s">
        <v>216</v>
      </c>
      <c r="D192" t="s">
        <v>176</v>
      </c>
      <c r="E192" t="s">
        <v>29</v>
      </c>
      <c r="F192" s="115">
        <v>0</v>
      </c>
      <c r="G192">
        <v>31.92</v>
      </c>
      <c r="H192"/>
    </row>
    <row r="193" spans="1:8">
      <c r="A193">
        <v>2097</v>
      </c>
      <c r="B193" t="s">
        <v>15</v>
      </c>
      <c r="C193" t="s">
        <v>216</v>
      </c>
      <c r="D193" t="s">
        <v>176</v>
      </c>
      <c r="E193" t="s">
        <v>311</v>
      </c>
      <c r="F193" s="115">
        <v>0</v>
      </c>
      <c r="G193">
        <v>13.4</v>
      </c>
      <c r="H193"/>
    </row>
    <row r="194" spans="1:8">
      <c r="A194">
        <v>2093</v>
      </c>
      <c r="B194" t="s">
        <v>15</v>
      </c>
      <c r="C194" t="s">
        <v>216</v>
      </c>
      <c r="D194" t="s">
        <v>176</v>
      </c>
      <c r="E194" t="s">
        <v>255</v>
      </c>
      <c r="F194" s="115">
        <v>0</v>
      </c>
      <c r="G194">
        <v>8.77</v>
      </c>
      <c r="H194"/>
    </row>
    <row r="195" spans="1:8">
      <c r="A195">
        <v>2092</v>
      </c>
      <c r="B195" t="s">
        <v>15</v>
      </c>
      <c r="C195" t="s">
        <v>216</v>
      </c>
      <c r="D195" t="s">
        <v>176</v>
      </c>
      <c r="E195" t="s">
        <v>33</v>
      </c>
      <c r="F195" s="115">
        <v>0</v>
      </c>
      <c r="G195">
        <v>5.07</v>
      </c>
      <c r="H195"/>
    </row>
    <row r="196" spans="1:8">
      <c r="A196">
        <v>2094</v>
      </c>
      <c r="B196" t="s">
        <v>15</v>
      </c>
      <c r="C196" t="s">
        <v>216</v>
      </c>
      <c r="D196" t="s">
        <v>176</v>
      </c>
      <c r="E196" t="s">
        <v>35</v>
      </c>
      <c r="F196" s="115">
        <v>0</v>
      </c>
      <c r="G196">
        <v>20.149999999999999</v>
      </c>
      <c r="H196"/>
    </row>
    <row r="197" spans="1:8">
      <c r="A197">
        <v>2343</v>
      </c>
      <c r="B197" t="s">
        <v>213</v>
      </c>
      <c r="C197" t="s">
        <v>216</v>
      </c>
      <c r="D197" t="s">
        <v>176</v>
      </c>
      <c r="E197" t="s">
        <v>248</v>
      </c>
      <c r="F197" s="115">
        <v>0</v>
      </c>
      <c r="G197">
        <v>3.44</v>
      </c>
      <c r="H197"/>
    </row>
    <row r="198" spans="1:8">
      <c r="A198">
        <v>2360</v>
      </c>
      <c r="B198" t="s">
        <v>15</v>
      </c>
      <c r="C198" t="s">
        <v>216</v>
      </c>
      <c r="D198" t="s">
        <v>284</v>
      </c>
      <c r="E198" t="s">
        <v>299</v>
      </c>
      <c r="F198" s="115">
        <v>0</v>
      </c>
      <c r="G198">
        <v>2.02</v>
      </c>
      <c r="H198"/>
    </row>
    <row r="199" spans="1:8">
      <c r="A199">
        <v>2384</v>
      </c>
      <c r="B199" t="s">
        <v>213</v>
      </c>
      <c r="C199" t="s">
        <v>216</v>
      </c>
      <c r="D199" t="s">
        <v>284</v>
      </c>
      <c r="E199" t="s">
        <v>400</v>
      </c>
      <c r="F199" s="115">
        <v>0</v>
      </c>
      <c r="G199">
        <v>0.81</v>
      </c>
      <c r="H199"/>
    </row>
    <row r="200" spans="1:8">
      <c r="A200">
        <v>2383</v>
      </c>
      <c r="B200" t="s">
        <v>213</v>
      </c>
      <c r="C200" t="s">
        <v>216</v>
      </c>
      <c r="D200" t="s">
        <v>284</v>
      </c>
      <c r="E200" t="s">
        <v>399</v>
      </c>
      <c r="F200" s="115">
        <v>0</v>
      </c>
      <c r="G200">
        <v>0.61</v>
      </c>
      <c r="H200"/>
    </row>
    <row r="201" spans="1:8">
      <c r="A201">
        <v>2381</v>
      </c>
      <c r="B201" t="s">
        <v>213</v>
      </c>
      <c r="C201" t="s">
        <v>216</v>
      </c>
      <c r="D201" t="s">
        <v>284</v>
      </c>
      <c r="E201" t="s">
        <v>401</v>
      </c>
      <c r="F201" s="115">
        <v>0</v>
      </c>
      <c r="G201">
        <v>3.94</v>
      </c>
      <c r="H201"/>
    </row>
    <row r="202" spans="1:8">
      <c r="A202">
        <v>2382</v>
      </c>
      <c r="B202" t="s">
        <v>213</v>
      </c>
      <c r="C202" t="s">
        <v>216</v>
      </c>
      <c r="D202" t="s">
        <v>284</v>
      </c>
      <c r="E202" t="s">
        <v>402</v>
      </c>
      <c r="F202" s="115">
        <v>0</v>
      </c>
      <c r="G202">
        <v>4.01</v>
      </c>
      <c r="H202"/>
    </row>
    <row r="203" spans="1:8">
      <c r="A203">
        <v>2379</v>
      </c>
      <c r="B203" t="s">
        <v>213</v>
      </c>
      <c r="C203" t="s">
        <v>216</v>
      </c>
      <c r="D203" t="s">
        <v>284</v>
      </c>
      <c r="E203" t="s">
        <v>355</v>
      </c>
      <c r="F203" s="115">
        <v>0</v>
      </c>
      <c r="G203">
        <v>0.72</v>
      </c>
      <c r="H203"/>
    </row>
    <row r="204" spans="1:8">
      <c r="A204">
        <v>2380</v>
      </c>
      <c r="B204" t="s">
        <v>213</v>
      </c>
      <c r="C204" t="s">
        <v>216</v>
      </c>
      <c r="D204" t="s">
        <v>284</v>
      </c>
      <c r="E204" t="s">
        <v>356</v>
      </c>
      <c r="F204" s="115">
        <v>0</v>
      </c>
      <c r="G204">
        <v>0.71</v>
      </c>
      <c r="H204"/>
    </row>
    <row r="205" spans="1:8">
      <c r="A205">
        <v>2357</v>
      </c>
      <c r="B205" t="s">
        <v>213</v>
      </c>
      <c r="C205" t="s">
        <v>216</v>
      </c>
      <c r="D205" t="s">
        <v>284</v>
      </c>
      <c r="E205" t="s">
        <v>300</v>
      </c>
      <c r="F205" s="115">
        <v>0</v>
      </c>
      <c r="G205">
        <v>1.23</v>
      </c>
      <c r="H205"/>
    </row>
    <row r="206" spans="1:8">
      <c r="A206">
        <v>2358</v>
      </c>
      <c r="B206" t="s">
        <v>213</v>
      </c>
      <c r="C206" t="s">
        <v>216</v>
      </c>
      <c r="D206" t="s">
        <v>284</v>
      </c>
      <c r="E206" t="s">
        <v>301</v>
      </c>
      <c r="F206" s="115">
        <v>0</v>
      </c>
      <c r="G206">
        <v>1.22</v>
      </c>
      <c r="H206"/>
    </row>
    <row r="207" spans="1:8">
      <c r="A207">
        <v>2359</v>
      </c>
      <c r="B207" t="s">
        <v>213</v>
      </c>
      <c r="C207" t="s">
        <v>216</v>
      </c>
      <c r="D207" t="s">
        <v>284</v>
      </c>
      <c r="E207" t="s">
        <v>302</v>
      </c>
      <c r="F207" s="115">
        <v>0</v>
      </c>
      <c r="G207">
        <v>1.22</v>
      </c>
      <c r="H207"/>
    </row>
    <row r="208" spans="1:8">
      <c r="A208">
        <v>2361</v>
      </c>
      <c r="B208" t="s">
        <v>213</v>
      </c>
      <c r="C208" t="s">
        <v>216</v>
      </c>
      <c r="D208" t="s">
        <v>284</v>
      </c>
      <c r="E208" t="s">
        <v>303</v>
      </c>
      <c r="F208" s="115">
        <v>0</v>
      </c>
      <c r="G208">
        <v>1.83</v>
      </c>
      <c r="H208"/>
    </row>
    <row r="209" spans="1:8">
      <c r="A209">
        <v>2367</v>
      </c>
      <c r="B209" t="s">
        <v>213</v>
      </c>
      <c r="C209" t="s">
        <v>216</v>
      </c>
      <c r="D209" t="s">
        <v>284</v>
      </c>
      <c r="E209" t="s">
        <v>304</v>
      </c>
      <c r="F209" s="115">
        <v>0</v>
      </c>
      <c r="G209">
        <v>2.02</v>
      </c>
      <c r="H209"/>
    </row>
    <row r="210" spans="1:8">
      <c r="A210">
        <v>2377</v>
      </c>
      <c r="B210" t="s">
        <v>213</v>
      </c>
      <c r="C210" t="s">
        <v>216</v>
      </c>
      <c r="D210" t="s">
        <v>284</v>
      </c>
      <c r="E210" t="s">
        <v>349</v>
      </c>
      <c r="F210" s="115">
        <v>0</v>
      </c>
      <c r="G210">
        <v>1.71</v>
      </c>
      <c r="H210"/>
    </row>
    <row r="211" spans="1:8">
      <c r="A211">
        <v>2375</v>
      </c>
      <c r="B211" t="s">
        <v>213</v>
      </c>
      <c r="C211" t="s">
        <v>216</v>
      </c>
      <c r="D211" t="s">
        <v>284</v>
      </c>
      <c r="E211" t="s">
        <v>350</v>
      </c>
      <c r="F211" s="115">
        <v>0</v>
      </c>
      <c r="G211">
        <v>1.8</v>
      </c>
      <c r="H211"/>
    </row>
    <row r="212" spans="1:8">
      <c r="A212">
        <v>2376</v>
      </c>
      <c r="B212" t="s">
        <v>213</v>
      </c>
      <c r="C212" t="s">
        <v>216</v>
      </c>
      <c r="D212" t="s">
        <v>284</v>
      </c>
      <c r="E212" t="s">
        <v>351</v>
      </c>
      <c r="F212" s="115">
        <v>0</v>
      </c>
      <c r="G212">
        <v>1.73</v>
      </c>
      <c r="H212"/>
    </row>
    <row r="213" spans="1:8">
      <c r="A213">
        <v>2276</v>
      </c>
      <c r="B213" t="s">
        <v>16</v>
      </c>
      <c r="C213" t="s">
        <v>216</v>
      </c>
      <c r="D213" t="s">
        <v>284</v>
      </c>
      <c r="E213" t="s">
        <v>186</v>
      </c>
      <c r="F213" s="115">
        <v>0</v>
      </c>
      <c r="G213">
        <v>0.72</v>
      </c>
      <c r="H213"/>
    </row>
    <row r="214" spans="1:8">
      <c r="A214">
        <v>2277</v>
      </c>
      <c r="B214" t="s">
        <v>16</v>
      </c>
      <c r="C214" t="s">
        <v>216</v>
      </c>
      <c r="D214" t="s">
        <v>284</v>
      </c>
      <c r="E214" t="s">
        <v>187</v>
      </c>
      <c r="F214" s="115">
        <v>0</v>
      </c>
      <c r="G214">
        <v>0.75</v>
      </c>
      <c r="H214"/>
    </row>
    <row r="215" spans="1:8">
      <c r="A215">
        <v>2117</v>
      </c>
      <c r="B215" t="s">
        <v>16</v>
      </c>
      <c r="C215" t="s">
        <v>216</v>
      </c>
      <c r="D215" t="s">
        <v>284</v>
      </c>
      <c r="E215" t="s">
        <v>312</v>
      </c>
      <c r="F215" s="115">
        <v>0</v>
      </c>
      <c r="G215">
        <v>0.99</v>
      </c>
      <c r="H215"/>
    </row>
    <row r="216" spans="1:8">
      <c r="A216">
        <v>2317</v>
      </c>
      <c r="B216" t="s">
        <v>16</v>
      </c>
      <c r="C216" t="s">
        <v>216</v>
      </c>
      <c r="D216" t="s">
        <v>284</v>
      </c>
      <c r="E216" t="s">
        <v>189</v>
      </c>
      <c r="F216" s="115">
        <v>0</v>
      </c>
      <c r="G216">
        <v>3.93</v>
      </c>
      <c r="H216"/>
    </row>
    <row r="217" spans="1:8">
      <c r="A217">
        <v>2115</v>
      </c>
      <c r="B217" t="s">
        <v>16</v>
      </c>
      <c r="C217" t="s">
        <v>216</v>
      </c>
      <c r="D217" t="s">
        <v>284</v>
      </c>
      <c r="E217" t="s">
        <v>91</v>
      </c>
      <c r="F217" s="115">
        <v>0</v>
      </c>
      <c r="G217">
        <v>3.93</v>
      </c>
      <c r="H217"/>
    </row>
    <row r="218" spans="1:8">
      <c r="A218">
        <v>2139</v>
      </c>
      <c r="B218" t="s">
        <v>16</v>
      </c>
      <c r="C218" t="s">
        <v>216</v>
      </c>
      <c r="D218" t="s">
        <v>284</v>
      </c>
      <c r="E218" t="s">
        <v>200</v>
      </c>
      <c r="F218" s="115">
        <v>0</v>
      </c>
      <c r="G218">
        <v>5.07</v>
      </c>
      <c r="H218"/>
    </row>
    <row r="219" spans="1:8">
      <c r="A219">
        <v>2301</v>
      </c>
      <c r="B219" t="s">
        <v>16</v>
      </c>
      <c r="C219" t="s">
        <v>216</v>
      </c>
      <c r="D219" t="s">
        <v>284</v>
      </c>
      <c r="E219" t="s">
        <v>203</v>
      </c>
      <c r="F219" s="115">
        <v>0</v>
      </c>
      <c r="G219">
        <v>3.68</v>
      </c>
      <c r="H219"/>
    </row>
    <row r="220" spans="1:8">
      <c r="A220">
        <v>2300</v>
      </c>
      <c r="B220" t="s">
        <v>16</v>
      </c>
      <c r="C220" t="s">
        <v>216</v>
      </c>
      <c r="D220" t="s">
        <v>284</v>
      </c>
      <c r="E220" t="s">
        <v>188</v>
      </c>
      <c r="F220" s="115">
        <v>0</v>
      </c>
      <c r="G220">
        <v>1.0900000000000001</v>
      </c>
      <c r="H220"/>
    </row>
    <row r="221" spans="1:8">
      <c r="A221">
        <v>2137</v>
      </c>
      <c r="B221" t="s">
        <v>16</v>
      </c>
      <c r="C221" t="s">
        <v>216</v>
      </c>
      <c r="D221" t="s">
        <v>284</v>
      </c>
      <c r="E221" t="s">
        <v>201</v>
      </c>
      <c r="F221" s="115">
        <v>0</v>
      </c>
      <c r="G221">
        <v>4.51</v>
      </c>
      <c r="H221"/>
    </row>
    <row r="222" spans="1:8">
      <c r="A222">
        <v>2308</v>
      </c>
      <c r="B222" t="s">
        <v>16</v>
      </c>
      <c r="C222" t="s">
        <v>216</v>
      </c>
      <c r="D222" t="s">
        <v>284</v>
      </c>
      <c r="E222" t="s">
        <v>190</v>
      </c>
      <c r="F222" s="115">
        <v>0</v>
      </c>
      <c r="G222">
        <v>3.31</v>
      </c>
      <c r="H222"/>
    </row>
    <row r="223" spans="1:8">
      <c r="A223">
        <v>2307</v>
      </c>
      <c r="B223" t="s">
        <v>16</v>
      </c>
      <c r="C223" t="s">
        <v>216</v>
      </c>
      <c r="D223" t="s">
        <v>284</v>
      </c>
      <c r="E223" t="s">
        <v>204</v>
      </c>
      <c r="F223" s="115">
        <v>0</v>
      </c>
      <c r="G223">
        <v>4.2</v>
      </c>
      <c r="H223"/>
    </row>
    <row r="224" spans="1:8">
      <c r="A224">
        <v>2138</v>
      </c>
      <c r="B224" t="s">
        <v>16</v>
      </c>
      <c r="C224" t="s">
        <v>216</v>
      </c>
      <c r="D224" t="s">
        <v>284</v>
      </c>
      <c r="E224" t="s">
        <v>202</v>
      </c>
      <c r="F224" s="115">
        <v>0</v>
      </c>
      <c r="G224">
        <v>4.3499999999999996</v>
      </c>
      <c r="H224"/>
    </row>
    <row r="225" spans="1:8">
      <c r="A225">
        <v>2112</v>
      </c>
      <c r="B225" t="s">
        <v>16</v>
      </c>
      <c r="C225" t="s">
        <v>216</v>
      </c>
      <c r="D225" t="s">
        <v>284</v>
      </c>
      <c r="E225" t="s">
        <v>104</v>
      </c>
      <c r="F225" s="115">
        <v>0</v>
      </c>
      <c r="G225">
        <v>0.81</v>
      </c>
      <c r="H225"/>
    </row>
    <row r="226" spans="1:8">
      <c r="A226">
        <v>2368</v>
      </c>
      <c r="B226" t="s">
        <v>16</v>
      </c>
      <c r="C226" t="s">
        <v>216</v>
      </c>
      <c r="D226" t="s">
        <v>284</v>
      </c>
      <c r="E226" t="s">
        <v>322</v>
      </c>
      <c r="F226" s="115">
        <v>0</v>
      </c>
      <c r="G226">
        <v>2.5499999999999998</v>
      </c>
      <c r="H226"/>
    </row>
    <row r="227" spans="1:8">
      <c r="A227">
        <v>2309</v>
      </c>
      <c r="B227" t="s">
        <v>16</v>
      </c>
      <c r="C227" t="s">
        <v>216</v>
      </c>
      <c r="D227" t="s">
        <v>284</v>
      </c>
      <c r="E227" t="s">
        <v>191</v>
      </c>
      <c r="F227" s="115">
        <v>0</v>
      </c>
      <c r="G227">
        <v>0.8</v>
      </c>
      <c r="H227"/>
    </row>
    <row r="228" spans="1:8">
      <c r="A228">
        <v>2124</v>
      </c>
      <c r="B228" t="s">
        <v>16</v>
      </c>
      <c r="C228" t="s">
        <v>216</v>
      </c>
      <c r="D228" t="s">
        <v>284</v>
      </c>
      <c r="E228" t="s">
        <v>115</v>
      </c>
      <c r="F228" s="115">
        <v>0</v>
      </c>
      <c r="G228">
        <v>1.08</v>
      </c>
      <c r="H228"/>
    </row>
    <row r="229" spans="1:8">
      <c r="A229">
        <v>2126</v>
      </c>
      <c r="B229" t="s">
        <v>16</v>
      </c>
      <c r="C229" t="s">
        <v>216</v>
      </c>
      <c r="D229" t="s">
        <v>284</v>
      </c>
      <c r="E229" t="s">
        <v>118</v>
      </c>
      <c r="F229" s="115">
        <v>0</v>
      </c>
      <c r="G229">
        <v>1.1599999999999999</v>
      </c>
      <c r="H229"/>
    </row>
    <row r="230" spans="1:8">
      <c r="A230">
        <v>2132</v>
      </c>
      <c r="B230" t="s">
        <v>16</v>
      </c>
      <c r="C230" t="s">
        <v>216</v>
      </c>
      <c r="D230" t="s">
        <v>284</v>
      </c>
      <c r="E230" t="s">
        <v>119</v>
      </c>
      <c r="F230" s="115">
        <v>0</v>
      </c>
      <c r="G230">
        <v>3.35</v>
      </c>
      <c r="H230"/>
    </row>
    <row r="231" spans="1:8">
      <c r="A231">
        <v>2125</v>
      </c>
      <c r="B231" t="s">
        <v>16</v>
      </c>
      <c r="C231" t="s">
        <v>216</v>
      </c>
      <c r="D231" t="s">
        <v>284</v>
      </c>
      <c r="E231" t="s">
        <v>120</v>
      </c>
      <c r="F231" s="115">
        <v>0</v>
      </c>
      <c r="G231">
        <v>1.25</v>
      </c>
      <c r="H231"/>
    </row>
    <row r="232" spans="1:8">
      <c r="A232">
        <v>2128</v>
      </c>
      <c r="B232" t="s">
        <v>16</v>
      </c>
      <c r="C232" t="s">
        <v>216</v>
      </c>
      <c r="D232" t="s">
        <v>284</v>
      </c>
      <c r="E232" t="s">
        <v>121</v>
      </c>
      <c r="F232" s="115">
        <v>0</v>
      </c>
      <c r="G232">
        <v>1.1599999999999999</v>
      </c>
      <c r="H232"/>
    </row>
    <row r="233" spans="1:8">
      <c r="A233">
        <v>2341</v>
      </c>
      <c r="B233" t="s">
        <v>16</v>
      </c>
      <c r="C233" t="s">
        <v>216</v>
      </c>
      <c r="D233" t="s">
        <v>284</v>
      </c>
      <c r="E233" t="s">
        <v>236</v>
      </c>
      <c r="F233" s="115">
        <v>0</v>
      </c>
      <c r="G233">
        <v>1.19</v>
      </c>
      <c r="H233"/>
    </row>
    <row r="234" spans="1:8">
      <c r="A234">
        <v>2127</v>
      </c>
      <c r="B234" t="s">
        <v>16</v>
      </c>
      <c r="C234" t="s">
        <v>216</v>
      </c>
      <c r="D234" t="s">
        <v>284</v>
      </c>
      <c r="E234" t="s">
        <v>122</v>
      </c>
      <c r="F234" s="115">
        <v>0</v>
      </c>
      <c r="G234">
        <v>1.24</v>
      </c>
      <c r="H234"/>
    </row>
    <row r="235" spans="1:8">
      <c r="A235">
        <v>2135</v>
      </c>
      <c r="B235" t="s">
        <v>16</v>
      </c>
      <c r="C235" t="s">
        <v>216</v>
      </c>
      <c r="D235" t="s">
        <v>284</v>
      </c>
      <c r="E235" t="s">
        <v>313</v>
      </c>
      <c r="F235" s="115">
        <v>0</v>
      </c>
      <c r="G235">
        <v>2.61</v>
      </c>
      <c r="H235"/>
    </row>
    <row r="236" spans="1:8">
      <c r="A236">
        <v>2131</v>
      </c>
      <c r="B236" t="s">
        <v>16</v>
      </c>
      <c r="C236" t="s">
        <v>216</v>
      </c>
      <c r="D236" t="s">
        <v>284</v>
      </c>
      <c r="E236" t="s">
        <v>314</v>
      </c>
      <c r="F236" s="115">
        <v>0</v>
      </c>
      <c r="G236">
        <v>2.93</v>
      </c>
      <c r="H236"/>
    </row>
    <row r="237" spans="1:8">
      <c r="A237">
        <v>2129</v>
      </c>
      <c r="B237" t="s">
        <v>16</v>
      </c>
      <c r="C237" t="s">
        <v>216</v>
      </c>
      <c r="D237" t="s">
        <v>284</v>
      </c>
      <c r="E237" t="s">
        <v>123</v>
      </c>
      <c r="F237" s="115">
        <v>0</v>
      </c>
      <c r="G237">
        <v>1.23</v>
      </c>
      <c r="H237"/>
    </row>
    <row r="238" spans="1:8">
      <c r="A238">
        <v>2130</v>
      </c>
      <c r="B238" t="s">
        <v>16</v>
      </c>
      <c r="C238" t="s">
        <v>216</v>
      </c>
      <c r="D238" t="s">
        <v>284</v>
      </c>
      <c r="E238" t="s">
        <v>124</v>
      </c>
      <c r="F238" s="115">
        <v>0</v>
      </c>
      <c r="G238">
        <v>0.99</v>
      </c>
      <c r="H238"/>
    </row>
    <row r="239" spans="1:8">
      <c r="A239">
        <v>2302</v>
      </c>
      <c r="B239" t="s">
        <v>16</v>
      </c>
      <c r="C239" t="s">
        <v>216</v>
      </c>
      <c r="D239" t="s">
        <v>284</v>
      </c>
      <c r="E239" t="s">
        <v>192</v>
      </c>
      <c r="F239" s="115">
        <v>0</v>
      </c>
      <c r="G239">
        <v>3.46</v>
      </c>
      <c r="H239"/>
    </row>
    <row r="240" spans="1:8">
      <c r="A240">
        <v>2306</v>
      </c>
      <c r="B240" t="s">
        <v>16</v>
      </c>
      <c r="C240" t="s">
        <v>216</v>
      </c>
      <c r="D240" t="s">
        <v>284</v>
      </c>
      <c r="E240" t="s">
        <v>193</v>
      </c>
      <c r="F240" s="115">
        <v>0</v>
      </c>
      <c r="G240">
        <v>1.92</v>
      </c>
      <c r="H240"/>
    </row>
    <row r="241" spans="1:8">
      <c r="A241">
        <v>2305</v>
      </c>
      <c r="B241" t="s">
        <v>16</v>
      </c>
      <c r="C241" t="s">
        <v>216</v>
      </c>
      <c r="D241" t="s">
        <v>284</v>
      </c>
      <c r="E241" t="s">
        <v>194</v>
      </c>
      <c r="F241" s="115">
        <v>0</v>
      </c>
      <c r="G241">
        <v>1.73</v>
      </c>
      <c r="H241"/>
    </row>
    <row r="242" spans="1:8">
      <c r="A242">
        <v>2303</v>
      </c>
      <c r="B242" t="s">
        <v>16</v>
      </c>
      <c r="C242" t="s">
        <v>216</v>
      </c>
      <c r="D242" t="s">
        <v>284</v>
      </c>
      <c r="E242" t="s">
        <v>195</v>
      </c>
      <c r="F242" s="115">
        <v>0</v>
      </c>
      <c r="G242">
        <v>2.58</v>
      </c>
      <c r="H242"/>
    </row>
    <row r="243" spans="1:8">
      <c r="A243">
        <v>2304</v>
      </c>
      <c r="B243" t="s">
        <v>16</v>
      </c>
      <c r="C243" t="s">
        <v>216</v>
      </c>
      <c r="D243" t="s">
        <v>284</v>
      </c>
      <c r="E243" t="s">
        <v>196</v>
      </c>
      <c r="F243" s="115">
        <v>0</v>
      </c>
      <c r="G243">
        <v>1.69</v>
      </c>
      <c r="H243"/>
    </row>
    <row r="244" spans="1:8">
      <c r="A244">
        <v>2114</v>
      </c>
      <c r="B244" t="s">
        <v>16</v>
      </c>
      <c r="C244" t="s">
        <v>216</v>
      </c>
      <c r="D244" t="s">
        <v>284</v>
      </c>
      <c r="E244" t="s">
        <v>127</v>
      </c>
      <c r="F244" s="115">
        <v>0</v>
      </c>
      <c r="G244">
        <v>3.19</v>
      </c>
      <c r="H244"/>
    </row>
    <row r="245" spans="1:8">
      <c r="A245">
        <v>2315</v>
      </c>
      <c r="B245" t="s">
        <v>16</v>
      </c>
      <c r="C245" t="s">
        <v>216</v>
      </c>
      <c r="D245" t="s">
        <v>284</v>
      </c>
      <c r="E245" t="s">
        <v>197</v>
      </c>
      <c r="F245" s="115">
        <v>0</v>
      </c>
      <c r="G245">
        <v>3.95</v>
      </c>
      <c r="H245"/>
    </row>
    <row r="246" spans="1:8">
      <c r="A246">
        <v>2314</v>
      </c>
      <c r="B246" t="s">
        <v>16</v>
      </c>
      <c r="C246" t="s">
        <v>216</v>
      </c>
      <c r="D246" t="s">
        <v>284</v>
      </c>
      <c r="E246" t="s">
        <v>198</v>
      </c>
      <c r="F246" s="115">
        <v>0</v>
      </c>
      <c r="G246">
        <v>0.9</v>
      </c>
      <c r="H246"/>
    </row>
    <row r="247" spans="1:8">
      <c r="A247">
        <v>2123</v>
      </c>
      <c r="B247" t="s">
        <v>16</v>
      </c>
      <c r="C247" t="s">
        <v>216</v>
      </c>
      <c r="D247" t="s">
        <v>284</v>
      </c>
      <c r="E247" t="s">
        <v>128</v>
      </c>
      <c r="F247" s="115">
        <v>0</v>
      </c>
      <c r="G247">
        <v>0.78</v>
      </c>
      <c r="H247"/>
    </row>
    <row r="248" spans="1:8">
      <c r="A248">
        <v>2122</v>
      </c>
      <c r="B248" t="s">
        <v>16</v>
      </c>
      <c r="C248" t="s">
        <v>216</v>
      </c>
      <c r="D248" t="s">
        <v>284</v>
      </c>
      <c r="E248" t="s">
        <v>129</v>
      </c>
      <c r="F248" s="115">
        <v>0</v>
      </c>
      <c r="G248">
        <v>0.78</v>
      </c>
      <c r="H248"/>
    </row>
    <row r="249" spans="1:8">
      <c r="A249">
        <v>2310</v>
      </c>
      <c r="B249" t="s">
        <v>16</v>
      </c>
      <c r="C249" t="s">
        <v>216</v>
      </c>
      <c r="D249" t="s">
        <v>284</v>
      </c>
      <c r="E249" t="s">
        <v>199</v>
      </c>
      <c r="F249" s="115">
        <v>0</v>
      </c>
      <c r="G249">
        <v>1.25</v>
      </c>
      <c r="H249"/>
    </row>
    <row r="250" spans="1:8">
      <c r="A250">
        <v>2119</v>
      </c>
      <c r="B250" t="s">
        <v>16</v>
      </c>
      <c r="C250" t="s">
        <v>216</v>
      </c>
      <c r="D250" t="s">
        <v>284</v>
      </c>
      <c r="E250" t="s">
        <v>148</v>
      </c>
      <c r="F250" s="115">
        <v>0</v>
      </c>
      <c r="G250">
        <v>1</v>
      </c>
      <c r="H250"/>
    </row>
    <row r="251" spans="1:8">
      <c r="A251">
        <v>2120</v>
      </c>
      <c r="B251" t="s">
        <v>16</v>
      </c>
      <c r="C251" t="s">
        <v>216</v>
      </c>
      <c r="D251" t="s">
        <v>284</v>
      </c>
      <c r="E251" t="s">
        <v>149</v>
      </c>
      <c r="F251" s="115">
        <v>0</v>
      </c>
      <c r="G251">
        <v>2</v>
      </c>
      <c r="H251"/>
    </row>
    <row r="252" spans="1:8">
      <c r="A252">
        <v>2118</v>
      </c>
      <c r="B252" t="s">
        <v>16</v>
      </c>
      <c r="C252" t="s">
        <v>216</v>
      </c>
      <c r="D252" t="s">
        <v>284</v>
      </c>
      <c r="E252" t="s">
        <v>150</v>
      </c>
      <c r="F252" s="115">
        <v>0</v>
      </c>
      <c r="G252">
        <v>0.68</v>
      </c>
      <c r="H252"/>
    </row>
    <row r="253" spans="1:8">
      <c r="A253">
        <v>2113</v>
      </c>
      <c r="B253" t="s">
        <v>16</v>
      </c>
      <c r="C253" t="s">
        <v>216</v>
      </c>
      <c r="D253" t="s">
        <v>284</v>
      </c>
      <c r="E253" t="s">
        <v>151</v>
      </c>
      <c r="F253" s="115">
        <v>0</v>
      </c>
      <c r="G253">
        <v>3.95</v>
      </c>
      <c r="H253"/>
    </row>
    <row r="254" spans="1:8">
      <c r="A254">
        <v>2116</v>
      </c>
      <c r="B254" t="s">
        <v>16</v>
      </c>
      <c r="C254" t="s">
        <v>216</v>
      </c>
      <c r="D254" t="s">
        <v>284</v>
      </c>
      <c r="E254" t="s">
        <v>152</v>
      </c>
      <c r="F254" s="115">
        <v>0</v>
      </c>
      <c r="G254">
        <v>0.99</v>
      </c>
      <c r="H254"/>
    </row>
    <row r="255" spans="1:8">
      <c r="A255">
        <v>2121</v>
      </c>
      <c r="B255" t="s">
        <v>16</v>
      </c>
      <c r="C255" t="s">
        <v>216</v>
      </c>
      <c r="D255" t="s">
        <v>284</v>
      </c>
      <c r="E255" t="s">
        <v>305</v>
      </c>
      <c r="F255" s="115">
        <v>0</v>
      </c>
      <c r="G255">
        <v>0.99</v>
      </c>
      <c r="H255"/>
    </row>
    <row r="256" spans="1:8">
      <c r="G256"/>
      <c r="H256"/>
    </row>
  </sheetData>
  <phoneticPr fontId="20" type="noConversion"/>
  <pageMargins left="0.7" right="0.7" top="0.75" bottom="0.75" header="0.3" footer="0.3"/>
  <drawing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1AF39F-0B05-4F44-A1E8-4CA8C140E504}">
  <sheetPr codeName="Feuil11">
    <tabColor rgb="FF00B050"/>
  </sheetPr>
  <dimension ref="A1:M408"/>
  <sheetViews>
    <sheetView showGridLines="0" topLeftCell="A335" workbookViewId="0">
      <selection activeCell="Q342" sqref="Q342"/>
    </sheetView>
  </sheetViews>
  <sheetFormatPr baseColWidth="10" defaultRowHeight="15"/>
  <cols>
    <col min="1" max="1" width="10.7109375" bestFit="1" customWidth="1"/>
    <col min="2" max="2" width="9.140625" bestFit="1" customWidth="1"/>
    <col min="3" max="3" width="14.140625" bestFit="1" customWidth="1"/>
    <col min="4" max="4" width="12.28515625" bestFit="1" customWidth="1"/>
    <col min="5" max="5" width="16.42578125" bestFit="1" customWidth="1"/>
    <col min="6" max="6" width="19.140625" bestFit="1" customWidth="1"/>
    <col min="7" max="7" width="11" customWidth="1"/>
    <col min="8" max="8" width="13.28515625" bestFit="1" customWidth="1"/>
    <col min="9" max="9" width="14.28515625" bestFit="1" customWidth="1"/>
    <col min="10" max="10" width="13.28515625" bestFit="1" customWidth="1"/>
    <col min="11" max="11" width="8.140625" bestFit="1" customWidth="1"/>
    <col min="12" max="12" width="8.28515625" bestFit="1" customWidth="1"/>
    <col min="13" max="13" width="12.42578125" bestFit="1" customWidth="1"/>
  </cols>
  <sheetData>
    <row r="1" spans="1:13">
      <c r="A1" t="s">
        <v>331</v>
      </c>
      <c r="B1" t="s">
        <v>332</v>
      </c>
      <c r="C1" t="s">
        <v>333</v>
      </c>
      <c r="D1" t="s">
        <v>334</v>
      </c>
      <c r="E1" t="s">
        <v>335</v>
      </c>
      <c r="F1" t="s">
        <v>339</v>
      </c>
      <c r="G1" t="s">
        <v>2</v>
      </c>
      <c r="H1" t="s">
        <v>239</v>
      </c>
      <c r="I1" t="s">
        <v>240</v>
      </c>
      <c r="J1" t="s">
        <v>241</v>
      </c>
      <c r="K1" t="s">
        <v>231</v>
      </c>
      <c r="L1" t="s">
        <v>287</v>
      </c>
      <c r="M1" t="s">
        <v>340</v>
      </c>
    </row>
    <row r="2" spans="1:13">
      <c r="A2" s="126">
        <v>45809</v>
      </c>
      <c r="B2">
        <v>2025</v>
      </c>
      <c r="C2" t="s">
        <v>320</v>
      </c>
      <c r="D2" t="s">
        <v>336</v>
      </c>
      <c r="G2">
        <v>247.88</v>
      </c>
    </row>
    <row r="3" spans="1:13">
      <c r="A3" s="126">
        <v>45810</v>
      </c>
      <c r="B3">
        <v>2025</v>
      </c>
      <c r="C3" t="s">
        <v>320</v>
      </c>
      <c r="D3" t="s">
        <v>336</v>
      </c>
      <c r="G3">
        <v>633.75</v>
      </c>
    </row>
    <row r="4" spans="1:13">
      <c r="A4" s="126">
        <v>45811</v>
      </c>
      <c r="B4">
        <v>2025</v>
      </c>
      <c r="C4" t="s">
        <v>320</v>
      </c>
      <c r="D4" t="s">
        <v>336</v>
      </c>
      <c r="G4">
        <v>1421.36</v>
      </c>
    </row>
    <row r="5" spans="1:13">
      <c r="A5" s="126">
        <v>45812</v>
      </c>
      <c r="B5">
        <v>2025</v>
      </c>
      <c r="C5" t="s">
        <v>320</v>
      </c>
      <c r="D5" t="s">
        <v>336</v>
      </c>
      <c r="G5">
        <v>1294.73</v>
      </c>
    </row>
    <row r="6" spans="1:13">
      <c r="A6" s="126">
        <v>45813</v>
      </c>
      <c r="B6">
        <v>2025</v>
      </c>
      <c r="C6" t="s">
        <v>320</v>
      </c>
      <c r="D6" t="s">
        <v>336</v>
      </c>
      <c r="G6">
        <v>1307.43</v>
      </c>
    </row>
    <row r="7" spans="1:13">
      <c r="A7" s="126">
        <v>45814</v>
      </c>
      <c r="B7">
        <v>2025</v>
      </c>
      <c r="C7" t="s">
        <v>320</v>
      </c>
      <c r="D7" t="s">
        <v>336</v>
      </c>
      <c r="G7">
        <v>102.86</v>
      </c>
    </row>
    <row r="8" spans="1:13">
      <c r="A8" s="126">
        <v>45815</v>
      </c>
      <c r="B8">
        <v>2025</v>
      </c>
      <c r="C8" t="s">
        <v>320</v>
      </c>
      <c r="D8" t="s">
        <v>336</v>
      </c>
      <c r="G8">
        <v>1116.21</v>
      </c>
    </row>
    <row r="9" spans="1:13">
      <c r="A9" s="126">
        <v>45816</v>
      </c>
      <c r="B9">
        <v>2025</v>
      </c>
      <c r="C9" t="s">
        <v>320</v>
      </c>
      <c r="D9" t="s">
        <v>336</v>
      </c>
      <c r="G9">
        <v>1910.71</v>
      </c>
    </row>
    <row r="10" spans="1:13">
      <c r="A10" s="126">
        <v>45817</v>
      </c>
      <c r="B10">
        <v>2025</v>
      </c>
      <c r="C10" t="s">
        <v>320</v>
      </c>
      <c r="D10" t="s">
        <v>336</v>
      </c>
      <c r="G10">
        <v>1088.02</v>
      </c>
    </row>
    <row r="11" spans="1:13">
      <c r="A11" s="126">
        <v>45818</v>
      </c>
      <c r="B11">
        <v>2025</v>
      </c>
      <c r="C11" t="s">
        <v>320</v>
      </c>
      <c r="D11" t="s">
        <v>336</v>
      </c>
      <c r="G11">
        <v>2201.94</v>
      </c>
    </row>
    <row r="12" spans="1:13">
      <c r="A12" s="126">
        <v>45819</v>
      </c>
      <c r="B12">
        <v>2025</v>
      </c>
      <c r="C12" t="s">
        <v>320</v>
      </c>
      <c r="D12" t="s">
        <v>336</v>
      </c>
      <c r="G12">
        <v>1601</v>
      </c>
    </row>
    <row r="13" spans="1:13">
      <c r="A13" s="126">
        <v>45820</v>
      </c>
      <c r="B13">
        <v>2025</v>
      </c>
      <c r="C13" t="s">
        <v>320</v>
      </c>
      <c r="D13" t="s">
        <v>336</v>
      </c>
      <c r="G13">
        <v>673.98</v>
      </c>
    </row>
    <row r="14" spans="1:13">
      <c r="A14" s="126">
        <v>45821</v>
      </c>
      <c r="B14">
        <v>2025</v>
      </c>
      <c r="C14" t="s">
        <v>320</v>
      </c>
      <c r="D14" t="s">
        <v>336</v>
      </c>
      <c r="G14">
        <v>-155.93</v>
      </c>
    </row>
    <row r="15" spans="1:13">
      <c r="A15" s="126">
        <v>45822</v>
      </c>
      <c r="B15">
        <v>2025</v>
      </c>
      <c r="C15" t="s">
        <v>320</v>
      </c>
      <c r="D15" t="s">
        <v>336</v>
      </c>
      <c r="G15">
        <v>467.95</v>
      </c>
    </row>
    <row r="16" spans="1:13">
      <c r="A16" s="126">
        <v>45823</v>
      </c>
      <c r="B16">
        <v>2025</v>
      </c>
      <c r="C16" t="s">
        <v>320</v>
      </c>
      <c r="D16" t="s">
        <v>336</v>
      </c>
      <c r="G16">
        <v>55.76</v>
      </c>
    </row>
    <row r="17" spans="1:7">
      <c r="A17" s="126">
        <v>45824</v>
      </c>
      <c r="B17">
        <v>2025</v>
      </c>
      <c r="C17" t="s">
        <v>320</v>
      </c>
      <c r="D17" t="s">
        <v>336</v>
      </c>
      <c r="G17">
        <v>2423.11</v>
      </c>
    </row>
    <row r="18" spans="1:7">
      <c r="A18" s="126">
        <v>45825</v>
      </c>
      <c r="B18">
        <v>2025</v>
      </c>
      <c r="C18" t="s">
        <v>320</v>
      </c>
      <c r="D18" t="s">
        <v>336</v>
      </c>
      <c r="G18">
        <v>1661.16</v>
      </c>
    </row>
    <row r="19" spans="1:7">
      <c r="A19" s="126">
        <v>45826</v>
      </c>
      <c r="B19">
        <v>2025</v>
      </c>
      <c r="C19" t="s">
        <v>320</v>
      </c>
      <c r="D19" t="s">
        <v>336</v>
      </c>
      <c r="G19">
        <v>1028.0999999999999</v>
      </c>
    </row>
    <row r="20" spans="1:7">
      <c r="A20" s="126">
        <v>45827</v>
      </c>
      <c r="B20">
        <v>2025</v>
      </c>
      <c r="C20" t="s">
        <v>320</v>
      </c>
      <c r="D20" t="s">
        <v>336</v>
      </c>
      <c r="G20">
        <v>840.57</v>
      </c>
    </row>
    <row r="21" spans="1:7">
      <c r="A21" s="126">
        <v>45828</v>
      </c>
      <c r="B21">
        <v>2025</v>
      </c>
      <c r="C21" t="s">
        <v>320</v>
      </c>
      <c r="D21" t="s">
        <v>336</v>
      </c>
      <c r="G21">
        <v>100.08</v>
      </c>
    </row>
    <row r="22" spans="1:7">
      <c r="A22" s="126">
        <v>45829</v>
      </c>
      <c r="B22">
        <v>2025</v>
      </c>
      <c r="C22" t="s">
        <v>320</v>
      </c>
      <c r="D22" t="s">
        <v>336</v>
      </c>
      <c r="G22">
        <v>63.18</v>
      </c>
    </row>
    <row r="23" spans="1:7">
      <c r="A23" s="126">
        <v>45830</v>
      </c>
      <c r="B23">
        <v>2025</v>
      </c>
      <c r="C23" t="s">
        <v>320</v>
      </c>
      <c r="D23" t="s">
        <v>336</v>
      </c>
      <c r="G23">
        <v>1731.83</v>
      </c>
    </row>
    <row r="24" spans="1:7">
      <c r="A24" s="126">
        <v>45831</v>
      </c>
      <c r="B24">
        <v>2025</v>
      </c>
      <c r="C24" t="s">
        <v>320</v>
      </c>
      <c r="D24" t="s">
        <v>336</v>
      </c>
      <c r="G24">
        <v>466.94</v>
      </c>
    </row>
    <row r="25" spans="1:7">
      <c r="A25" s="126">
        <v>45832</v>
      </c>
      <c r="B25">
        <v>2025</v>
      </c>
      <c r="C25" t="s">
        <v>320</v>
      </c>
      <c r="D25" t="s">
        <v>336</v>
      </c>
      <c r="G25">
        <v>2627.4</v>
      </c>
    </row>
    <row r="26" spans="1:7">
      <c r="A26" s="126">
        <v>45833</v>
      </c>
      <c r="B26">
        <v>2025</v>
      </c>
      <c r="C26" t="s">
        <v>320</v>
      </c>
      <c r="D26" t="s">
        <v>336</v>
      </c>
      <c r="G26">
        <v>817.49</v>
      </c>
    </row>
    <row r="27" spans="1:7">
      <c r="A27" s="126">
        <v>45834</v>
      </c>
      <c r="B27">
        <v>2025</v>
      </c>
      <c r="C27" t="s">
        <v>320</v>
      </c>
      <c r="D27" t="s">
        <v>336</v>
      </c>
      <c r="G27">
        <v>916.38</v>
      </c>
    </row>
    <row r="28" spans="1:7">
      <c r="A28" s="126">
        <v>45835</v>
      </c>
      <c r="B28">
        <v>2025</v>
      </c>
      <c r="C28" t="s">
        <v>320</v>
      </c>
      <c r="D28" t="s">
        <v>336</v>
      </c>
      <c r="G28">
        <v>312.69</v>
      </c>
    </row>
    <row r="29" spans="1:7">
      <c r="A29" s="126">
        <v>45836</v>
      </c>
      <c r="B29">
        <v>2025</v>
      </c>
      <c r="C29" t="s">
        <v>320</v>
      </c>
      <c r="D29" t="s">
        <v>336</v>
      </c>
      <c r="G29">
        <v>1605.07</v>
      </c>
    </row>
    <row r="30" spans="1:7">
      <c r="A30" s="126">
        <v>45837</v>
      </c>
      <c r="B30">
        <v>2025</v>
      </c>
      <c r="C30" t="s">
        <v>320</v>
      </c>
      <c r="D30" t="s">
        <v>336</v>
      </c>
      <c r="G30">
        <v>985.3</v>
      </c>
    </row>
    <row r="31" spans="1:7">
      <c r="A31" s="126">
        <v>45838</v>
      </c>
      <c r="B31">
        <v>2025</v>
      </c>
      <c r="C31" t="s">
        <v>320</v>
      </c>
      <c r="D31" t="s">
        <v>336</v>
      </c>
      <c r="G31">
        <v>612.32000000000005</v>
      </c>
    </row>
    <row r="32" spans="1:7">
      <c r="A32" s="126">
        <v>45839</v>
      </c>
      <c r="B32">
        <v>2025</v>
      </c>
      <c r="C32" t="s">
        <v>319</v>
      </c>
      <c r="D32" t="s">
        <v>336</v>
      </c>
      <c r="G32">
        <v>1676.13</v>
      </c>
    </row>
    <row r="33" spans="1:7">
      <c r="A33" s="126">
        <v>45840</v>
      </c>
      <c r="B33">
        <v>2025</v>
      </c>
      <c r="C33" t="s">
        <v>319</v>
      </c>
      <c r="D33" t="s">
        <v>336</v>
      </c>
      <c r="G33">
        <v>956.8</v>
      </c>
    </row>
    <row r="34" spans="1:7">
      <c r="A34" s="126">
        <v>45841</v>
      </c>
      <c r="B34">
        <v>2025</v>
      </c>
      <c r="C34" t="s">
        <v>319</v>
      </c>
      <c r="D34" t="s">
        <v>336</v>
      </c>
      <c r="G34">
        <v>648.77</v>
      </c>
    </row>
    <row r="35" spans="1:7">
      <c r="A35" s="126">
        <v>45842</v>
      </c>
      <c r="B35">
        <v>2025</v>
      </c>
      <c r="C35" t="s">
        <v>319</v>
      </c>
      <c r="D35" t="s">
        <v>336</v>
      </c>
      <c r="G35">
        <v>195.22</v>
      </c>
    </row>
    <row r="36" spans="1:7">
      <c r="A36" s="126">
        <v>45843</v>
      </c>
      <c r="B36">
        <v>2025</v>
      </c>
      <c r="C36" t="s">
        <v>319</v>
      </c>
      <c r="D36" t="s">
        <v>336</v>
      </c>
      <c r="G36">
        <v>768.94</v>
      </c>
    </row>
    <row r="37" spans="1:7">
      <c r="A37" s="126">
        <v>45844</v>
      </c>
      <c r="B37">
        <v>2025</v>
      </c>
      <c r="C37" t="s">
        <v>319</v>
      </c>
      <c r="D37" t="s">
        <v>336</v>
      </c>
      <c r="G37">
        <v>64.010000000000005</v>
      </c>
    </row>
    <row r="38" spans="1:7">
      <c r="A38" s="126">
        <v>45845</v>
      </c>
      <c r="B38">
        <v>2025</v>
      </c>
      <c r="C38" t="s">
        <v>319</v>
      </c>
      <c r="D38" t="s">
        <v>336</v>
      </c>
      <c r="G38">
        <v>1541.58</v>
      </c>
    </row>
    <row r="39" spans="1:7">
      <c r="A39" s="126">
        <v>45846</v>
      </c>
      <c r="B39">
        <v>2025</v>
      </c>
      <c r="C39" t="s">
        <v>319</v>
      </c>
      <c r="D39" t="s">
        <v>336</v>
      </c>
      <c r="G39">
        <v>818.75</v>
      </c>
    </row>
    <row r="40" spans="1:7">
      <c r="A40" s="126">
        <v>45847</v>
      </c>
      <c r="B40">
        <v>2025</v>
      </c>
      <c r="C40" t="s">
        <v>319</v>
      </c>
      <c r="D40" t="s">
        <v>336</v>
      </c>
      <c r="G40">
        <v>653.07000000000005</v>
      </c>
    </row>
    <row r="41" spans="1:7">
      <c r="A41" s="126">
        <v>45848</v>
      </c>
      <c r="B41">
        <v>2025</v>
      </c>
      <c r="C41" t="s">
        <v>319</v>
      </c>
      <c r="D41" t="s">
        <v>336</v>
      </c>
      <c r="G41">
        <v>898.33</v>
      </c>
    </row>
    <row r="42" spans="1:7">
      <c r="A42" s="126">
        <v>45849</v>
      </c>
      <c r="B42">
        <v>2025</v>
      </c>
      <c r="C42" t="s">
        <v>319</v>
      </c>
      <c r="D42" t="s">
        <v>336</v>
      </c>
      <c r="G42">
        <v>-11.9</v>
      </c>
    </row>
    <row r="43" spans="1:7">
      <c r="A43" s="126">
        <v>45850</v>
      </c>
      <c r="B43">
        <v>2025</v>
      </c>
      <c r="C43" t="s">
        <v>319</v>
      </c>
      <c r="D43" t="s">
        <v>336</v>
      </c>
      <c r="G43">
        <v>1372.32</v>
      </c>
    </row>
    <row r="44" spans="1:7">
      <c r="A44" s="126">
        <v>45851</v>
      </c>
      <c r="B44">
        <v>2025</v>
      </c>
      <c r="C44" t="s">
        <v>319</v>
      </c>
      <c r="D44" t="s">
        <v>336</v>
      </c>
      <c r="G44">
        <v>42.44</v>
      </c>
    </row>
    <row r="45" spans="1:7">
      <c r="A45" s="126">
        <v>45852</v>
      </c>
      <c r="B45">
        <v>2025</v>
      </c>
      <c r="C45" t="s">
        <v>319</v>
      </c>
      <c r="D45" t="s">
        <v>336</v>
      </c>
      <c r="G45">
        <v>23.11</v>
      </c>
    </row>
    <row r="46" spans="1:7">
      <c r="A46" s="126">
        <v>45853</v>
      </c>
      <c r="B46">
        <v>2025</v>
      </c>
      <c r="C46" t="s">
        <v>319</v>
      </c>
      <c r="D46" t="s">
        <v>336</v>
      </c>
      <c r="G46">
        <v>287.18</v>
      </c>
    </row>
    <row r="47" spans="1:7">
      <c r="A47" s="126">
        <v>45854</v>
      </c>
      <c r="B47">
        <v>2025</v>
      </c>
      <c r="C47" t="s">
        <v>319</v>
      </c>
      <c r="D47" t="s">
        <v>336</v>
      </c>
      <c r="G47">
        <v>868.21</v>
      </c>
    </row>
    <row r="48" spans="1:7">
      <c r="A48" s="126">
        <v>45855</v>
      </c>
      <c r="B48">
        <v>2025</v>
      </c>
      <c r="C48" t="s">
        <v>319</v>
      </c>
      <c r="D48" t="s">
        <v>336</v>
      </c>
      <c r="G48">
        <v>615.51</v>
      </c>
    </row>
    <row r="49" spans="1:7">
      <c r="A49" s="126">
        <v>45856</v>
      </c>
      <c r="B49">
        <v>2025</v>
      </c>
      <c r="C49" t="s">
        <v>319</v>
      </c>
      <c r="D49" t="s">
        <v>336</v>
      </c>
      <c r="G49">
        <v>97.48</v>
      </c>
    </row>
    <row r="50" spans="1:7">
      <c r="A50" s="126">
        <v>45857</v>
      </c>
      <c r="B50">
        <v>2025</v>
      </c>
      <c r="C50" t="s">
        <v>319</v>
      </c>
      <c r="D50" t="s">
        <v>336</v>
      </c>
      <c r="G50">
        <v>110.97</v>
      </c>
    </row>
    <row r="51" spans="1:7">
      <c r="A51" s="126">
        <v>45858</v>
      </c>
      <c r="B51">
        <v>2025</v>
      </c>
      <c r="C51" t="s">
        <v>319</v>
      </c>
      <c r="D51" t="s">
        <v>336</v>
      </c>
      <c r="G51">
        <v>61.22</v>
      </c>
    </row>
    <row r="52" spans="1:7">
      <c r="A52" s="126">
        <v>45859</v>
      </c>
      <c r="B52">
        <v>2025</v>
      </c>
      <c r="C52" t="s">
        <v>319</v>
      </c>
      <c r="D52" t="s">
        <v>336</v>
      </c>
      <c r="G52">
        <v>574.01</v>
      </c>
    </row>
    <row r="53" spans="1:7">
      <c r="A53" s="126">
        <v>45860</v>
      </c>
      <c r="B53">
        <v>2025</v>
      </c>
      <c r="C53" t="s">
        <v>319</v>
      </c>
      <c r="D53" t="s">
        <v>336</v>
      </c>
      <c r="G53">
        <v>328.77</v>
      </c>
    </row>
    <row r="54" spans="1:7">
      <c r="A54" s="126">
        <v>45861</v>
      </c>
      <c r="B54">
        <v>2025</v>
      </c>
      <c r="C54" t="s">
        <v>319</v>
      </c>
      <c r="D54" t="s">
        <v>336</v>
      </c>
      <c r="G54">
        <v>421.8</v>
      </c>
    </row>
    <row r="55" spans="1:7">
      <c r="A55" s="126">
        <v>45862</v>
      </c>
      <c r="B55">
        <v>2025</v>
      </c>
      <c r="C55" t="s">
        <v>319</v>
      </c>
      <c r="D55" t="s">
        <v>336</v>
      </c>
      <c r="G55">
        <v>240.22</v>
      </c>
    </row>
    <row r="56" spans="1:7">
      <c r="A56" s="126">
        <v>45863</v>
      </c>
      <c r="B56">
        <v>2025</v>
      </c>
      <c r="C56" t="s">
        <v>319</v>
      </c>
      <c r="D56" t="s">
        <v>336</v>
      </c>
      <c r="G56">
        <v>188.33</v>
      </c>
    </row>
    <row r="57" spans="1:7">
      <c r="A57" s="126">
        <v>45864</v>
      </c>
      <c r="B57">
        <v>2025</v>
      </c>
      <c r="C57" t="s">
        <v>319</v>
      </c>
      <c r="D57" t="s">
        <v>336</v>
      </c>
      <c r="G57">
        <v>30.01</v>
      </c>
    </row>
    <row r="58" spans="1:7">
      <c r="A58" s="126">
        <v>45865</v>
      </c>
      <c r="B58">
        <v>2025</v>
      </c>
      <c r="C58" t="s">
        <v>319</v>
      </c>
      <c r="D58" t="s">
        <v>336</v>
      </c>
      <c r="G58">
        <v>99.14</v>
      </c>
    </row>
    <row r="59" spans="1:7">
      <c r="A59" s="126">
        <v>45866</v>
      </c>
      <c r="B59">
        <v>2025</v>
      </c>
      <c r="C59" t="s">
        <v>319</v>
      </c>
      <c r="D59" t="s">
        <v>336</v>
      </c>
      <c r="G59">
        <v>140.37</v>
      </c>
    </row>
    <row r="60" spans="1:7">
      <c r="A60" s="126">
        <v>45867</v>
      </c>
      <c r="B60">
        <v>2025</v>
      </c>
      <c r="C60" t="s">
        <v>319</v>
      </c>
      <c r="D60" t="s">
        <v>336</v>
      </c>
      <c r="G60">
        <v>141.59</v>
      </c>
    </row>
    <row r="61" spans="1:7">
      <c r="A61" s="126">
        <v>45868</v>
      </c>
      <c r="B61">
        <v>2025</v>
      </c>
      <c r="C61" t="s">
        <v>319</v>
      </c>
      <c r="D61" t="s">
        <v>336</v>
      </c>
      <c r="G61">
        <v>195.31</v>
      </c>
    </row>
    <row r="62" spans="1:7">
      <c r="A62" s="126">
        <v>45869</v>
      </c>
      <c r="B62">
        <v>2025</v>
      </c>
      <c r="C62" t="s">
        <v>319</v>
      </c>
      <c r="D62" t="s">
        <v>336</v>
      </c>
      <c r="G62">
        <v>231.06</v>
      </c>
    </row>
    <row r="63" spans="1:7">
      <c r="A63" s="126">
        <v>45870</v>
      </c>
      <c r="B63">
        <v>2025</v>
      </c>
      <c r="C63" t="s">
        <v>318</v>
      </c>
      <c r="D63" t="s">
        <v>336</v>
      </c>
      <c r="G63">
        <v>47.26</v>
      </c>
    </row>
    <row r="64" spans="1:7">
      <c r="A64" s="126">
        <v>45871</v>
      </c>
      <c r="B64">
        <v>2025</v>
      </c>
      <c r="C64" t="s">
        <v>318</v>
      </c>
      <c r="D64" t="s">
        <v>336</v>
      </c>
      <c r="G64">
        <v>14.55</v>
      </c>
    </row>
    <row r="65" spans="1:7">
      <c r="A65" s="126">
        <v>45872</v>
      </c>
      <c r="B65">
        <v>2025</v>
      </c>
      <c r="C65" t="s">
        <v>318</v>
      </c>
      <c r="D65" t="s">
        <v>336</v>
      </c>
      <c r="G65">
        <v>63.64</v>
      </c>
    </row>
    <row r="66" spans="1:7">
      <c r="A66" s="126">
        <v>45873</v>
      </c>
      <c r="B66">
        <v>2025</v>
      </c>
      <c r="C66" t="s">
        <v>318</v>
      </c>
      <c r="D66" t="s">
        <v>336</v>
      </c>
      <c r="G66">
        <v>82.73</v>
      </c>
    </row>
    <row r="67" spans="1:7">
      <c r="A67" s="126">
        <v>45874</v>
      </c>
      <c r="B67">
        <v>2025</v>
      </c>
      <c r="C67" t="s">
        <v>318</v>
      </c>
      <c r="D67" t="s">
        <v>336</v>
      </c>
      <c r="G67">
        <v>104.93</v>
      </c>
    </row>
    <row r="68" spans="1:7">
      <c r="A68" s="126">
        <v>45875</v>
      </c>
      <c r="B68">
        <v>2025</v>
      </c>
      <c r="C68" t="s">
        <v>318</v>
      </c>
      <c r="D68" t="s">
        <v>336</v>
      </c>
      <c r="G68">
        <v>50.91</v>
      </c>
    </row>
    <row r="69" spans="1:7">
      <c r="A69" s="126">
        <v>45876</v>
      </c>
      <c r="B69">
        <v>2025</v>
      </c>
      <c r="C69" t="s">
        <v>318</v>
      </c>
      <c r="D69" t="s">
        <v>336</v>
      </c>
      <c r="G69">
        <v>10.38</v>
      </c>
    </row>
    <row r="70" spans="1:7">
      <c r="A70" s="126">
        <v>45877</v>
      </c>
      <c r="B70">
        <v>2025</v>
      </c>
      <c r="C70" t="s">
        <v>318</v>
      </c>
      <c r="D70" t="s">
        <v>336</v>
      </c>
      <c r="G70">
        <v>22.74</v>
      </c>
    </row>
    <row r="71" spans="1:7">
      <c r="A71" s="126">
        <v>45878</v>
      </c>
      <c r="B71">
        <v>2025</v>
      </c>
      <c r="C71" t="s">
        <v>318</v>
      </c>
      <c r="D71" t="s">
        <v>336</v>
      </c>
      <c r="G71">
        <v>45.68</v>
      </c>
    </row>
    <row r="72" spans="1:7">
      <c r="A72" s="126">
        <v>45879</v>
      </c>
      <c r="B72">
        <v>2025</v>
      </c>
      <c r="C72" t="s">
        <v>318</v>
      </c>
      <c r="D72" t="s">
        <v>336</v>
      </c>
      <c r="G72">
        <v>18.329999999999998</v>
      </c>
    </row>
    <row r="73" spans="1:7">
      <c r="A73" s="126">
        <v>45880</v>
      </c>
      <c r="B73">
        <v>2025</v>
      </c>
      <c r="C73" t="s">
        <v>318</v>
      </c>
      <c r="D73" t="s">
        <v>336</v>
      </c>
      <c r="G73">
        <v>27.29</v>
      </c>
    </row>
    <row r="74" spans="1:7">
      <c r="A74" s="126">
        <v>45881</v>
      </c>
      <c r="B74">
        <v>2025</v>
      </c>
      <c r="C74" t="s">
        <v>318</v>
      </c>
      <c r="D74" t="s">
        <v>336</v>
      </c>
      <c r="G74">
        <v>26.74</v>
      </c>
    </row>
    <row r="75" spans="1:7">
      <c r="A75" s="126">
        <v>45882</v>
      </c>
      <c r="B75">
        <v>2025</v>
      </c>
      <c r="C75" t="s">
        <v>318</v>
      </c>
      <c r="D75" t="s">
        <v>336</v>
      </c>
      <c r="G75">
        <v>27.28</v>
      </c>
    </row>
    <row r="76" spans="1:7">
      <c r="A76" s="126">
        <v>45883</v>
      </c>
      <c r="B76">
        <v>2025</v>
      </c>
      <c r="C76" t="s">
        <v>318</v>
      </c>
      <c r="D76" t="s">
        <v>336</v>
      </c>
      <c r="G76">
        <v>8.19</v>
      </c>
    </row>
    <row r="77" spans="1:7">
      <c r="A77" s="126">
        <v>45884</v>
      </c>
      <c r="B77">
        <v>2025</v>
      </c>
      <c r="C77" t="s">
        <v>318</v>
      </c>
      <c r="D77" t="s">
        <v>336</v>
      </c>
      <c r="G77">
        <v>13.79</v>
      </c>
    </row>
    <row r="78" spans="1:7">
      <c r="A78" s="126">
        <v>45885</v>
      </c>
      <c r="B78">
        <v>2025</v>
      </c>
      <c r="C78" t="s">
        <v>318</v>
      </c>
      <c r="D78" t="s">
        <v>336</v>
      </c>
      <c r="G78">
        <v>18.2</v>
      </c>
    </row>
    <row r="79" spans="1:7">
      <c r="A79" s="126">
        <v>45886</v>
      </c>
      <c r="B79">
        <v>2025</v>
      </c>
      <c r="C79" t="s">
        <v>318</v>
      </c>
      <c r="D79" t="s">
        <v>336</v>
      </c>
      <c r="G79">
        <v>65.53</v>
      </c>
    </row>
    <row r="80" spans="1:7">
      <c r="A80" s="126">
        <v>45887</v>
      </c>
      <c r="B80">
        <v>2025</v>
      </c>
      <c r="C80" t="s">
        <v>318</v>
      </c>
      <c r="D80" t="s">
        <v>336</v>
      </c>
      <c r="G80">
        <v>26.88</v>
      </c>
    </row>
    <row r="81" spans="1:7">
      <c r="A81" s="126">
        <v>45888</v>
      </c>
      <c r="B81">
        <v>2025</v>
      </c>
      <c r="C81" t="s">
        <v>318</v>
      </c>
      <c r="D81" t="s">
        <v>336</v>
      </c>
      <c r="G81">
        <v>43.72</v>
      </c>
    </row>
    <row r="82" spans="1:7">
      <c r="A82" s="126">
        <v>45889</v>
      </c>
      <c r="B82">
        <v>2025</v>
      </c>
      <c r="C82" t="s">
        <v>318</v>
      </c>
      <c r="D82" t="s">
        <v>336</v>
      </c>
      <c r="G82">
        <v>20</v>
      </c>
    </row>
    <row r="83" spans="1:7">
      <c r="A83" s="126">
        <v>45890</v>
      </c>
      <c r="B83">
        <v>2025</v>
      </c>
      <c r="C83" t="s">
        <v>318</v>
      </c>
      <c r="D83" t="s">
        <v>336</v>
      </c>
      <c r="G83">
        <v>13.81</v>
      </c>
    </row>
    <row r="84" spans="1:7">
      <c r="A84" s="126">
        <v>45891</v>
      </c>
      <c r="B84">
        <v>2025</v>
      </c>
      <c r="C84" t="s">
        <v>318</v>
      </c>
      <c r="D84" t="s">
        <v>336</v>
      </c>
      <c r="G84">
        <v>0</v>
      </c>
    </row>
    <row r="85" spans="1:7">
      <c r="A85" s="126">
        <v>45892</v>
      </c>
      <c r="B85">
        <v>2025</v>
      </c>
      <c r="C85" t="s">
        <v>318</v>
      </c>
      <c r="D85" t="s">
        <v>336</v>
      </c>
      <c r="G85">
        <v>11.67</v>
      </c>
    </row>
    <row r="86" spans="1:7">
      <c r="A86" s="126">
        <v>45893</v>
      </c>
      <c r="B86">
        <v>2025</v>
      </c>
      <c r="C86" t="s">
        <v>318</v>
      </c>
      <c r="D86" t="s">
        <v>336</v>
      </c>
      <c r="G86">
        <v>71.22</v>
      </c>
    </row>
    <row r="87" spans="1:7">
      <c r="A87" s="126">
        <v>45894</v>
      </c>
      <c r="B87">
        <v>2025</v>
      </c>
      <c r="C87" t="s">
        <v>318</v>
      </c>
      <c r="D87" t="s">
        <v>336</v>
      </c>
      <c r="G87">
        <v>363.87</v>
      </c>
    </row>
    <row r="88" spans="1:7">
      <c r="A88" s="126">
        <v>45895</v>
      </c>
      <c r="B88">
        <v>2025</v>
      </c>
      <c r="C88" t="s">
        <v>318</v>
      </c>
      <c r="D88" t="s">
        <v>336</v>
      </c>
      <c r="G88">
        <v>6932.28</v>
      </c>
    </row>
    <row r="89" spans="1:7">
      <c r="A89" s="126">
        <v>45896</v>
      </c>
      <c r="B89">
        <v>2025</v>
      </c>
      <c r="C89" t="s">
        <v>318</v>
      </c>
      <c r="D89" t="s">
        <v>336</v>
      </c>
      <c r="G89">
        <v>3206.67</v>
      </c>
    </row>
    <row r="90" spans="1:7">
      <c r="A90" s="126">
        <v>45897</v>
      </c>
      <c r="B90">
        <v>2025</v>
      </c>
      <c r="C90" t="s">
        <v>318</v>
      </c>
      <c r="D90" t="s">
        <v>336</v>
      </c>
      <c r="G90">
        <v>49.4</v>
      </c>
    </row>
    <row r="91" spans="1:7">
      <c r="A91" s="126">
        <v>45898</v>
      </c>
      <c r="B91">
        <v>2025</v>
      </c>
      <c r="C91" t="s">
        <v>318</v>
      </c>
      <c r="D91" t="s">
        <v>336</v>
      </c>
      <c r="G91">
        <v>124.42</v>
      </c>
    </row>
    <row r="92" spans="1:7">
      <c r="A92" s="126">
        <v>45899</v>
      </c>
      <c r="B92">
        <v>2025</v>
      </c>
      <c r="C92" t="s">
        <v>318</v>
      </c>
      <c r="D92" t="s">
        <v>336</v>
      </c>
      <c r="G92">
        <v>3.64</v>
      </c>
    </row>
    <row r="93" spans="1:7">
      <c r="A93" s="126">
        <v>45900</v>
      </c>
      <c r="B93">
        <v>2025</v>
      </c>
      <c r="C93" t="s">
        <v>318</v>
      </c>
      <c r="D93" t="s">
        <v>336</v>
      </c>
      <c r="G93">
        <v>4.55</v>
      </c>
    </row>
    <row r="94" spans="1:7">
      <c r="A94" s="126">
        <v>45901</v>
      </c>
      <c r="B94">
        <v>2025</v>
      </c>
      <c r="C94" t="s">
        <v>317</v>
      </c>
      <c r="D94" t="s">
        <v>336</v>
      </c>
      <c r="G94">
        <v>415.23</v>
      </c>
    </row>
    <row r="95" spans="1:7">
      <c r="A95" s="126">
        <v>45902</v>
      </c>
      <c r="B95">
        <v>2025</v>
      </c>
      <c r="C95" t="s">
        <v>317</v>
      </c>
      <c r="D95" t="s">
        <v>336</v>
      </c>
      <c r="G95">
        <v>657.3</v>
      </c>
    </row>
    <row r="96" spans="1:7">
      <c r="A96" s="126">
        <v>45903</v>
      </c>
      <c r="B96">
        <v>2025</v>
      </c>
      <c r="C96" t="s">
        <v>317</v>
      </c>
      <c r="D96" t="s">
        <v>336</v>
      </c>
      <c r="G96">
        <v>599.64</v>
      </c>
    </row>
    <row r="97" spans="1:7">
      <c r="A97" s="126">
        <v>45904</v>
      </c>
      <c r="B97">
        <v>2025</v>
      </c>
      <c r="C97" t="s">
        <v>317</v>
      </c>
      <c r="D97" t="s">
        <v>336</v>
      </c>
      <c r="G97">
        <v>543.14</v>
      </c>
    </row>
    <row r="98" spans="1:7">
      <c r="A98" s="126">
        <v>45905</v>
      </c>
      <c r="B98">
        <v>2025</v>
      </c>
      <c r="C98" t="s">
        <v>317</v>
      </c>
      <c r="D98" t="s">
        <v>336</v>
      </c>
      <c r="G98">
        <v>376.84</v>
      </c>
    </row>
    <row r="99" spans="1:7">
      <c r="A99" s="126">
        <v>45906</v>
      </c>
      <c r="B99">
        <v>2025</v>
      </c>
      <c r="C99" t="s">
        <v>317</v>
      </c>
      <c r="D99" t="s">
        <v>336</v>
      </c>
      <c r="G99">
        <v>12.57</v>
      </c>
    </row>
    <row r="100" spans="1:7">
      <c r="A100" s="126">
        <v>45907</v>
      </c>
      <c r="B100">
        <v>2025</v>
      </c>
      <c r="C100" t="s">
        <v>317</v>
      </c>
      <c r="D100" t="s">
        <v>336</v>
      </c>
      <c r="G100">
        <v>175.65</v>
      </c>
    </row>
    <row r="101" spans="1:7">
      <c r="A101" s="126">
        <v>45908</v>
      </c>
      <c r="B101">
        <v>2025</v>
      </c>
      <c r="C101" t="s">
        <v>317</v>
      </c>
      <c r="D101" t="s">
        <v>336</v>
      </c>
      <c r="G101">
        <v>1559.53</v>
      </c>
    </row>
    <row r="102" spans="1:7">
      <c r="A102" s="126">
        <v>45909</v>
      </c>
      <c r="B102">
        <v>2025</v>
      </c>
      <c r="C102" t="s">
        <v>317</v>
      </c>
      <c r="D102" t="s">
        <v>336</v>
      </c>
      <c r="G102">
        <v>431.29</v>
      </c>
    </row>
    <row r="103" spans="1:7">
      <c r="A103" s="126">
        <v>45910</v>
      </c>
      <c r="B103">
        <v>2025</v>
      </c>
      <c r="C103" t="s">
        <v>317</v>
      </c>
      <c r="D103" t="s">
        <v>336</v>
      </c>
      <c r="G103">
        <v>1149.49</v>
      </c>
    </row>
    <row r="104" spans="1:7">
      <c r="A104" s="126">
        <v>45911</v>
      </c>
      <c r="B104">
        <v>2025</v>
      </c>
      <c r="C104" t="s">
        <v>317</v>
      </c>
      <c r="D104" t="s">
        <v>336</v>
      </c>
      <c r="G104">
        <v>422.02</v>
      </c>
    </row>
    <row r="105" spans="1:7">
      <c r="A105" s="126">
        <v>45912</v>
      </c>
      <c r="B105">
        <v>2025</v>
      </c>
      <c r="C105" t="s">
        <v>317</v>
      </c>
      <c r="D105" t="s">
        <v>336</v>
      </c>
      <c r="G105">
        <v>170</v>
      </c>
    </row>
    <row r="106" spans="1:7">
      <c r="A106" s="126">
        <v>45913</v>
      </c>
      <c r="B106">
        <v>2025</v>
      </c>
      <c r="C106" t="s">
        <v>317</v>
      </c>
      <c r="D106" t="s">
        <v>336</v>
      </c>
      <c r="G106">
        <v>1328.03</v>
      </c>
    </row>
    <row r="107" spans="1:7">
      <c r="A107" s="126">
        <v>45914</v>
      </c>
      <c r="B107">
        <v>2025</v>
      </c>
      <c r="C107" t="s">
        <v>317</v>
      </c>
      <c r="D107" t="s">
        <v>336</v>
      </c>
      <c r="G107">
        <v>295.3</v>
      </c>
    </row>
    <row r="108" spans="1:7">
      <c r="A108" s="126">
        <v>45915</v>
      </c>
      <c r="B108">
        <v>2025</v>
      </c>
      <c r="C108" t="s">
        <v>317</v>
      </c>
      <c r="D108" t="s">
        <v>336</v>
      </c>
      <c r="G108">
        <v>625.67999999999995</v>
      </c>
    </row>
    <row r="109" spans="1:7">
      <c r="A109" s="126">
        <v>45916</v>
      </c>
      <c r="B109">
        <v>2025</v>
      </c>
      <c r="C109" t="s">
        <v>317</v>
      </c>
      <c r="D109" t="s">
        <v>336</v>
      </c>
      <c r="G109">
        <v>2339.98</v>
      </c>
    </row>
    <row r="110" spans="1:7">
      <c r="A110" s="126">
        <v>45917</v>
      </c>
      <c r="B110">
        <v>2025</v>
      </c>
      <c r="C110" t="s">
        <v>317</v>
      </c>
      <c r="D110" t="s">
        <v>336</v>
      </c>
      <c r="G110">
        <v>1668.64</v>
      </c>
    </row>
    <row r="111" spans="1:7">
      <c r="A111" s="126">
        <v>45918</v>
      </c>
      <c r="B111">
        <v>2025</v>
      </c>
      <c r="C111" t="s">
        <v>317</v>
      </c>
      <c r="D111" t="s">
        <v>336</v>
      </c>
      <c r="G111">
        <v>1305.51</v>
      </c>
    </row>
    <row r="112" spans="1:7">
      <c r="A112" s="126">
        <v>45919</v>
      </c>
      <c r="B112">
        <v>2025</v>
      </c>
      <c r="C112" t="s">
        <v>317</v>
      </c>
      <c r="D112" t="s">
        <v>336</v>
      </c>
      <c r="G112">
        <v>1095.6300000000001</v>
      </c>
    </row>
    <row r="113" spans="1:7">
      <c r="A113" s="126">
        <v>45920</v>
      </c>
      <c r="B113">
        <v>2025</v>
      </c>
      <c r="C113" t="s">
        <v>317</v>
      </c>
      <c r="D113" t="s">
        <v>336</v>
      </c>
      <c r="G113">
        <v>484.38</v>
      </c>
    </row>
    <row r="114" spans="1:7">
      <c r="A114" s="126">
        <v>45921</v>
      </c>
      <c r="B114">
        <v>2025</v>
      </c>
      <c r="C114" t="s">
        <v>317</v>
      </c>
      <c r="D114" t="s">
        <v>336</v>
      </c>
      <c r="G114">
        <v>75.760000000000005</v>
      </c>
    </row>
    <row r="115" spans="1:7">
      <c r="A115" s="126">
        <v>45922</v>
      </c>
      <c r="B115">
        <v>2025</v>
      </c>
      <c r="C115" t="s">
        <v>317</v>
      </c>
      <c r="D115" t="s">
        <v>336</v>
      </c>
      <c r="G115">
        <v>284.82</v>
      </c>
    </row>
    <row r="116" spans="1:7">
      <c r="A116" s="126">
        <v>45923</v>
      </c>
      <c r="B116">
        <v>2025</v>
      </c>
      <c r="C116" t="s">
        <v>317</v>
      </c>
      <c r="D116" t="s">
        <v>336</v>
      </c>
      <c r="G116">
        <v>1397.59</v>
      </c>
    </row>
    <row r="117" spans="1:7">
      <c r="A117" s="126">
        <v>45924</v>
      </c>
      <c r="B117">
        <v>2025</v>
      </c>
      <c r="C117" t="s">
        <v>317</v>
      </c>
      <c r="D117" t="s">
        <v>336</v>
      </c>
      <c r="G117">
        <v>849.91</v>
      </c>
    </row>
    <row r="118" spans="1:7">
      <c r="A118" s="126">
        <v>45925</v>
      </c>
      <c r="B118">
        <v>2025</v>
      </c>
      <c r="C118" t="s">
        <v>317</v>
      </c>
      <c r="D118" t="s">
        <v>336</v>
      </c>
      <c r="G118">
        <v>2395.67</v>
      </c>
    </row>
    <row r="119" spans="1:7">
      <c r="A119" s="126">
        <v>45926</v>
      </c>
      <c r="B119">
        <v>2025</v>
      </c>
      <c r="C119" t="s">
        <v>317</v>
      </c>
      <c r="D119" t="s">
        <v>336</v>
      </c>
      <c r="G119">
        <v>72.19</v>
      </c>
    </row>
    <row r="120" spans="1:7">
      <c r="A120" s="126">
        <v>45927</v>
      </c>
      <c r="B120">
        <v>2025</v>
      </c>
      <c r="C120" t="s">
        <v>317</v>
      </c>
      <c r="D120" t="s">
        <v>336</v>
      </c>
      <c r="G120">
        <v>18.559999999999999</v>
      </c>
    </row>
    <row r="121" spans="1:7">
      <c r="A121" s="126">
        <v>45928</v>
      </c>
      <c r="B121">
        <v>2025</v>
      </c>
      <c r="C121" t="s">
        <v>317</v>
      </c>
      <c r="D121" t="s">
        <v>336</v>
      </c>
      <c r="G121">
        <v>177.04</v>
      </c>
    </row>
    <row r="122" spans="1:7">
      <c r="A122" s="126">
        <v>45929</v>
      </c>
      <c r="B122">
        <v>2025</v>
      </c>
      <c r="C122" t="s">
        <v>317</v>
      </c>
      <c r="D122" t="s">
        <v>336</v>
      </c>
      <c r="G122">
        <v>1230.6199999999999</v>
      </c>
    </row>
    <row r="123" spans="1:7">
      <c r="A123" s="126">
        <v>45930</v>
      </c>
      <c r="B123">
        <v>2025</v>
      </c>
      <c r="C123" t="s">
        <v>317</v>
      </c>
      <c r="D123" t="s">
        <v>336</v>
      </c>
      <c r="G123">
        <v>1736.28</v>
      </c>
    </row>
    <row r="124" spans="1:7">
      <c r="A124" s="126">
        <v>45931</v>
      </c>
      <c r="B124">
        <v>2025</v>
      </c>
      <c r="C124" t="s">
        <v>316</v>
      </c>
      <c r="D124" t="s">
        <v>336</v>
      </c>
      <c r="G124">
        <v>640.98</v>
      </c>
    </row>
    <row r="125" spans="1:7">
      <c r="A125" s="126">
        <v>45932</v>
      </c>
      <c r="B125">
        <v>2025</v>
      </c>
      <c r="C125" t="s">
        <v>316</v>
      </c>
      <c r="D125" t="s">
        <v>336</v>
      </c>
      <c r="G125">
        <v>732.09</v>
      </c>
    </row>
    <row r="126" spans="1:7">
      <c r="A126" s="126">
        <v>45933</v>
      </c>
      <c r="B126">
        <v>2025</v>
      </c>
      <c r="C126" t="s">
        <v>316</v>
      </c>
      <c r="D126" t="s">
        <v>336</v>
      </c>
      <c r="G126">
        <v>524.24</v>
      </c>
    </row>
    <row r="127" spans="1:7">
      <c r="A127" s="126">
        <v>45934</v>
      </c>
      <c r="B127">
        <v>2025</v>
      </c>
      <c r="C127" t="s">
        <v>316</v>
      </c>
      <c r="D127" t="s">
        <v>336</v>
      </c>
      <c r="G127">
        <v>577.52</v>
      </c>
    </row>
    <row r="128" spans="1:7">
      <c r="A128" s="126">
        <v>45935</v>
      </c>
      <c r="B128">
        <v>2025</v>
      </c>
      <c r="C128" t="s">
        <v>316</v>
      </c>
      <c r="D128" t="s">
        <v>336</v>
      </c>
      <c r="G128">
        <v>76.260000000000005</v>
      </c>
    </row>
    <row r="129" spans="1:7">
      <c r="A129" s="126">
        <v>45936</v>
      </c>
      <c r="B129">
        <v>2025</v>
      </c>
      <c r="C129" t="s">
        <v>316</v>
      </c>
      <c r="D129" t="s">
        <v>336</v>
      </c>
      <c r="G129">
        <v>2608.71</v>
      </c>
    </row>
    <row r="130" spans="1:7">
      <c r="A130" s="126">
        <v>45937</v>
      </c>
      <c r="B130">
        <v>2025</v>
      </c>
      <c r="C130" t="s">
        <v>316</v>
      </c>
      <c r="D130" t="s">
        <v>336</v>
      </c>
      <c r="G130">
        <v>2231.25</v>
      </c>
    </row>
    <row r="131" spans="1:7">
      <c r="A131" s="126">
        <v>45938</v>
      </c>
      <c r="B131">
        <v>2025</v>
      </c>
      <c r="C131" t="s">
        <v>316</v>
      </c>
      <c r="D131" t="s">
        <v>336</v>
      </c>
      <c r="G131">
        <v>2186.65</v>
      </c>
    </row>
    <row r="132" spans="1:7">
      <c r="A132" s="126">
        <v>45939</v>
      </c>
      <c r="B132">
        <v>2025</v>
      </c>
      <c r="C132" t="s">
        <v>316</v>
      </c>
      <c r="D132" t="s">
        <v>336</v>
      </c>
      <c r="G132">
        <v>586.04999999999995</v>
      </c>
    </row>
    <row r="133" spans="1:7">
      <c r="A133" s="126">
        <v>45940</v>
      </c>
      <c r="B133">
        <v>2025</v>
      </c>
      <c r="C133" t="s">
        <v>316</v>
      </c>
      <c r="D133" t="s">
        <v>336</v>
      </c>
      <c r="G133">
        <v>141.34</v>
      </c>
    </row>
    <row r="134" spans="1:7">
      <c r="A134" s="126">
        <v>45941</v>
      </c>
      <c r="B134">
        <v>2025</v>
      </c>
      <c r="C134" t="s">
        <v>316</v>
      </c>
      <c r="D134" t="s">
        <v>336</v>
      </c>
      <c r="G134">
        <v>449.54</v>
      </c>
    </row>
    <row r="135" spans="1:7">
      <c r="A135" s="126">
        <v>45942</v>
      </c>
      <c r="B135">
        <v>2025</v>
      </c>
      <c r="C135" t="s">
        <v>316</v>
      </c>
      <c r="D135" t="s">
        <v>336</v>
      </c>
      <c r="G135">
        <v>139.54</v>
      </c>
    </row>
    <row r="136" spans="1:7">
      <c r="A136" s="126">
        <v>45943</v>
      </c>
      <c r="B136">
        <v>2025</v>
      </c>
      <c r="C136" t="s">
        <v>316</v>
      </c>
      <c r="D136" t="s">
        <v>336</v>
      </c>
      <c r="G136">
        <v>1220.1600000000001</v>
      </c>
    </row>
    <row r="137" spans="1:7">
      <c r="A137" s="126">
        <v>45944</v>
      </c>
      <c r="B137">
        <v>2025</v>
      </c>
      <c r="C137" t="s">
        <v>316</v>
      </c>
      <c r="D137" t="s">
        <v>336</v>
      </c>
      <c r="G137">
        <v>1056.48</v>
      </c>
    </row>
    <row r="138" spans="1:7">
      <c r="A138" s="126">
        <v>45945</v>
      </c>
      <c r="B138">
        <v>2025</v>
      </c>
      <c r="C138" t="s">
        <v>316</v>
      </c>
      <c r="D138" t="s">
        <v>336</v>
      </c>
      <c r="G138">
        <v>1277.77</v>
      </c>
    </row>
    <row r="139" spans="1:7">
      <c r="A139" s="126">
        <v>45946</v>
      </c>
      <c r="B139">
        <v>2025</v>
      </c>
      <c r="C139" t="s">
        <v>316</v>
      </c>
      <c r="D139" t="s">
        <v>336</v>
      </c>
      <c r="G139">
        <v>513.1</v>
      </c>
    </row>
    <row r="140" spans="1:7">
      <c r="A140" s="126">
        <v>45947</v>
      </c>
      <c r="B140">
        <v>2025</v>
      </c>
      <c r="C140" t="s">
        <v>316</v>
      </c>
      <c r="D140" t="s">
        <v>336</v>
      </c>
      <c r="G140">
        <v>88.54</v>
      </c>
    </row>
    <row r="141" spans="1:7">
      <c r="A141" s="126">
        <v>45948</v>
      </c>
      <c r="B141">
        <v>2025</v>
      </c>
      <c r="C141" t="s">
        <v>316</v>
      </c>
      <c r="D141" t="s">
        <v>336</v>
      </c>
      <c r="G141">
        <v>33.409999999999997</v>
      </c>
    </row>
    <row r="142" spans="1:7">
      <c r="A142" s="126">
        <v>45949</v>
      </c>
      <c r="B142">
        <v>2025</v>
      </c>
      <c r="C142" t="s">
        <v>316</v>
      </c>
      <c r="D142" t="s">
        <v>336</v>
      </c>
      <c r="G142">
        <v>184.89</v>
      </c>
    </row>
    <row r="143" spans="1:7">
      <c r="A143" s="126">
        <v>45950</v>
      </c>
      <c r="B143">
        <v>2025</v>
      </c>
      <c r="C143" t="s">
        <v>316</v>
      </c>
      <c r="D143" t="s">
        <v>336</v>
      </c>
      <c r="G143">
        <v>686.74</v>
      </c>
    </row>
    <row r="144" spans="1:7">
      <c r="A144" s="126">
        <v>45951</v>
      </c>
      <c r="B144">
        <v>2025</v>
      </c>
      <c r="C144" t="s">
        <v>316</v>
      </c>
      <c r="D144" t="s">
        <v>336</v>
      </c>
      <c r="G144">
        <v>855.89</v>
      </c>
    </row>
    <row r="145" spans="1:7">
      <c r="A145" s="126">
        <v>45952</v>
      </c>
      <c r="B145">
        <v>2025</v>
      </c>
      <c r="C145" t="s">
        <v>316</v>
      </c>
      <c r="D145" t="s">
        <v>336</v>
      </c>
      <c r="G145">
        <v>1106.22</v>
      </c>
    </row>
    <row r="146" spans="1:7">
      <c r="A146" s="126">
        <v>45953</v>
      </c>
      <c r="B146">
        <v>2025</v>
      </c>
      <c r="C146" t="s">
        <v>316</v>
      </c>
      <c r="D146" t="s">
        <v>336</v>
      </c>
      <c r="G146">
        <v>793.24</v>
      </c>
    </row>
    <row r="147" spans="1:7">
      <c r="A147" s="126">
        <v>45954</v>
      </c>
      <c r="B147">
        <v>2025</v>
      </c>
      <c r="C147" t="s">
        <v>316</v>
      </c>
      <c r="D147" t="s">
        <v>336</v>
      </c>
      <c r="G147">
        <v>121</v>
      </c>
    </row>
    <row r="148" spans="1:7">
      <c r="A148" s="126">
        <v>45955</v>
      </c>
      <c r="B148">
        <v>2025</v>
      </c>
      <c r="C148" t="s">
        <v>316</v>
      </c>
      <c r="D148" t="s">
        <v>336</v>
      </c>
      <c r="G148">
        <v>2398.16</v>
      </c>
    </row>
    <row r="149" spans="1:7">
      <c r="A149" s="126">
        <v>45956</v>
      </c>
      <c r="B149">
        <v>2025</v>
      </c>
      <c r="C149" t="s">
        <v>316</v>
      </c>
      <c r="D149" t="s">
        <v>336</v>
      </c>
      <c r="G149">
        <v>194.96</v>
      </c>
    </row>
    <row r="150" spans="1:7">
      <c r="A150" s="126">
        <v>45957</v>
      </c>
      <c r="B150">
        <v>2025</v>
      </c>
      <c r="C150" t="s">
        <v>316</v>
      </c>
      <c r="D150" t="s">
        <v>336</v>
      </c>
      <c r="G150">
        <v>137.13</v>
      </c>
    </row>
    <row r="151" spans="1:7">
      <c r="A151" s="126">
        <v>45958</v>
      </c>
      <c r="B151">
        <v>2025</v>
      </c>
      <c r="C151" t="s">
        <v>316</v>
      </c>
      <c r="D151" t="s">
        <v>336</v>
      </c>
      <c r="G151">
        <v>493.34</v>
      </c>
    </row>
    <row r="152" spans="1:7">
      <c r="A152" s="126">
        <v>45959</v>
      </c>
      <c r="B152">
        <v>2025</v>
      </c>
      <c r="C152" t="s">
        <v>316</v>
      </c>
      <c r="D152" t="s">
        <v>336</v>
      </c>
      <c r="G152">
        <v>495.8</v>
      </c>
    </row>
    <row r="153" spans="1:7">
      <c r="A153" s="126">
        <v>45960</v>
      </c>
      <c r="B153">
        <v>2025</v>
      </c>
      <c r="C153" t="s">
        <v>316</v>
      </c>
      <c r="D153" t="s">
        <v>336</v>
      </c>
      <c r="G153">
        <v>663.62</v>
      </c>
    </row>
    <row r="154" spans="1:7">
      <c r="A154" s="126">
        <v>45961</v>
      </c>
      <c r="B154">
        <v>2025</v>
      </c>
      <c r="C154" t="s">
        <v>316</v>
      </c>
      <c r="D154" t="s">
        <v>336</v>
      </c>
      <c r="G154">
        <v>2174.69</v>
      </c>
    </row>
    <row r="155" spans="1:7">
      <c r="A155" s="126">
        <v>45962</v>
      </c>
      <c r="B155">
        <v>2025</v>
      </c>
      <c r="C155" t="s">
        <v>315</v>
      </c>
      <c r="D155" t="s">
        <v>336</v>
      </c>
      <c r="G155">
        <v>640.98</v>
      </c>
    </row>
    <row r="156" spans="1:7">
      <c r="A156" s="126">
        <v>45963</v>
      </c>
      <c r="B156">
        <v>2025</v>
      </c>
      <c r="C156" t="s">
        <v>315</v>
      </c>
      <c r="D156" t="s">
        <v>336</v>
      </c>
      <c r="G156">
        <v>732.09</v>
      </c>
    </row>
    <row r="157" spans="1:7">
      <c r="A157" s="126">
        <v>45964</v>
      </c>
      <c r="B157">
        <v>2025</v>
      </c>
      <c r="C157" t="s">
        <v>315</v>
      </c>
      <c r="D157" t="s">
        <v>336</v>
      </c>
      <c r="G157">
        <v>524.24</v>
      </c>
    </row>
    <row r="158" spans="1:7">
      <c r="A158" s="126">
        <v>45965</v>
      </c>
      <c r="B158">
        <v>2025</v>
      </c>
      <c r="C158" t="s">
        <v>315</v>
      </c>
      <c r="D158" t="s">
        <v>336</v>
      </c>
      <c r="G158">
        <v>577.52</v>
      </c>
    </row>
    <row r="159" spans="1:7">
      <c r="A159" s="126">
        <v>45966</v>
      </c>
      <c r="B159">
        <v>2025</v>
      </c>
      <c r="C159" t="s">
        <v>315</v>
      </c>
      <c r="D159" t="s">
        <v>336</v>
      </c>
      <c r="G159">
        <v>76.260000000000005</v>
      </c>
    </row>
    <row r="160" spans="1:7">
      <c r="A160" s="126">
        <v>45967</v>
      </c>
      <c r="B160">
        <v>2025</v>
      </c>
      <c r="C160" t="s">
        <v>315</v>
      </c>
      <c r="D160" t="s">
        <v>336</v>
      </c>
      <c r="G160">
        <v>2608.71</v>
      </c>
    </row>
    <row r="161" spans="1:7">
      <c r="A161" s="126">
        <v>45968</v>
      </c>
      <c r="B161">
        <v>2025</v>
      </c>
      <c r="C161" t="s">
        <v>315</v>
      </c>
      <c r="D161" t="s">
        <v>336</v>
      </c>
      <c r="G161">
        <v>2231.25</v>
      </c>
    </row>
    <row r="162" spans="1:7">
      <c r="A162" s="126">
        <v>45969</v>
      </c>
      <c r="B162">
        <v>2025</v>
      </c>
      <c r="C162" t="s">
        <v>315</v>
      </c>
      <c r="D162" t="s">
        <v>336</v>
      </c>
      <c r="G162">
        <v>2186.65</v>
      </c>
    </row>
    <row r="163" spans="1:7">
      <c r="A163" s="126">
        <v>45970</v>
      </c>
      <c r="B163">
        <v>2025</v>
      </c>
      <c r="C163" t="s">
        <v>315</v>
      </c>
      <c r="D163" t="s">
        <v>336</v>
      </c>
      <c r="G163">
        <v>586.04999999999995</v>
      </c>
    </row>
    <row r="164" spans="1:7">
      <c r="A164" s="126">
        <v>45971</v>
      </c>
      <c r="B164">
        <v>2025</v>
      </c>
      <c r="C164" t="s">
        <v>315</v>
      </c>
      <c r="D164" t="s">
        <v>336</v>
      </c>
      <c r="G164">
        <v>141.34</v>
      </c>
    </row>
    <row r="165" spans="1:7">
      <c r="A165" s="126">
        <v>45972</v>
      </c>
      <c r="B165">
        <v>2025</v>
      </c>
      <c r="C165" t="s">
        <v>315</v>
      </c>
      <c r="D165" t="s">
        <v>336</v>
      </c>
      <c r="G165">
        <v>449.54</v>
      </c>
    </row>
    <row r="166" spans="1:7">
      <c r="A166" s="126">
        <v>45973</v>
      </c>
      <c r="B166">
        <v>2025</v>
      </c>
      <c r="C166" t="s">
        <v>315</v>
      </c>
      <c r="D166" t="s">
        <v>336</v>
      </c>
      <c r="G166">
        <v>139.54</v>
      </c>
    </row>
    <row r="167" spans="1:7">
      <c r="A167" s="126">
        <v>45974</v>
      </c>
      <c r="B167">
        <v>2025</v>
      </c>
      <c r="C167" t="s">
        <v>315</v>
      </c>
      <c r="D167" t="s">
        <v>336</v>
      </c>
      <c r="G167">
        <v>1220.1600000000001</v>
      </c>
    </row>
    <row r="168" spans="1:7">
      <c r="A168" s="126">
        <v>45975</v>
      </c>
      <c r="B168">
        <v>2025</v>
      </c>
      <c r="C168" t="s">
        <v>315</v>
      </c>
      <c r="D168" t="s">
        <v>336</v>
      </c>
      <c r="G168">
        <v>65.400000000000006</v>
      </c>
    </row>
    <row r="169" spans="1:7">
      <c r="A169" s="126">
        <v>45976</v>
      </c>
      <c r="B169">
        <v>2025</v>
      </c>
      <c r="C169" t="s">
        <v>315</v>
      </c>
      <c r="D169" t="s">
        <v>336</v>
      </c>
      <c r="G169">
        <v>-1.08</v>
      </c>
    </row>
    <row r="170" spans="1:7">
      <c r="A170" s="126">
        <v>45977</v>
      </c>
      <c r="B170">
        <v>2025</v>
      </c>
      <c r="C170" t="s">
        <v>315</v>
      </c>
      <c r="D170" t="s">
        <v>336</v>
      </c>
      <c r="G170">
        <v>113.97</v>
      </c>
    </row>
    <row r="171" spans="1:7">
      <c r="A171" s="126">
        <v>45978</v>
      </c>
      <c r="B171">
        <v>2025</v>
      </c>
      <c r="C171" t="s">
        <v>315</v>
      </c>
      <c r="D171" t="s">
        <v>336</v>
      </c>
      <c r="G171">
        <v>1393.46</v>
      </c>
    </row>
    <row r="172" spans="1:7">
      <c r="A172" s="126">
        <v>45979</v>
      </c>
      <c r="B172">
        <v>2025</v>
      </c>
      <c r="C172" t="s">
        <v>315</v>
      </c>
      <c r="D172" t="s">
        <v>336</v>
      </c>
      <c r="G172">
        <v>1380.45</v>
      </c>
    </row>
    <row r="173" spans="1:7">
      <c r="A173" s="126">
        <v>45980</v>
      </c>
      <c r="B173">
        <v>2025</v>
      </c>
      <c r="C173" t="s">
        <v>315</v>
      </c>
      <c r="D173" t="s">
        <v>336</v>
      </c>
      <c r="G173">
        <v>1020.23</v>
      </c>
    </row>
    <row r="174" spans="1:7">
      <c r="A174" s="126">
        <v>45981</v>
      </c>
      <c r="B174">
        <v>2025</v>
      </c>
      <c r="C174" t="s">
        <v>315</v>
      </c>
      <c r="D174" t="s">
        <v>336</v>
      </c>
      <c r="G174">
        <v>1386.88</v>
      </c>
    </row>
    <row r="175" spans="1:7">
      <c r="A175" s="126">
        <v>45982</v>
      </c>
      <c r="B175">
        <v>2025</v>
      </c>
      <c r="C175" t="s">
        <v>315</v>
      </c>
      <c r="D175" t="s">
        <v>336</v>
      </c>
      <c r="G175">
        <v>30</v>
      </c>
    </row>
    <row r="176" spans="1:7">
      <c r="A176" s="126">
        <v>45983</v>
      </c>
      <c r="B176">
        <v>2025</v>
      </c>
      <c r="C176" t="s">
        <v>315</v>
      </c>
      <c r="D176" t="s">
        <v>336</v>
      </c>
      <c r="G176">
        <v>879.23</v>
      </c>
    </row>
    <row r="177" spans="1:7">
      <c r="A177" s="126">
        <v>45984</v>
      </c>
      <c r="B177">
        <v>2025</v>
      </c>
      <c r="C177" t="s">
        <v>315</v>
      </c>
      <c r="D177" t="s">
        <v>336</v>
      </c>
      <c r="G177">
        <v>0</v>
      </c>
    </row>
    <row r="178" spans="1:7">
      <c r="A178" s="126">
        <v>45985</v>
      </c>
      <c r="B178">
        <v>2025</v>
      </c>
      <c r="C178" t="s">
        <v>315</v>
      </c>
      <c r="D178" t="s">
        <v>336</v>
      </c>
      <c r="G178">
        <v>1122.18</v>
      </c>
    </row>
    <row r="179" spans="1:7">
      <c r="A179" s="126">
        <v>45986</v>
      </c>
      <c r="B179">
        <v>2025</v>
      </c>
      <c r="C179" t="s">
        <v>315</v>
      </c>
      <c r="D179" t="s">
        <v>336</v>
      </c>
      <c r="G179">
        <v>1319.45</v>
      </c>
    </row>
    <row r="180" spans="1:7">
      <c r="A180" s="126">
        <v>45987</v>
      </c>
      <c r="B180">
        <v>2025</v>
      </c>
      <c r="C180" t="s">
        <v>315</v>
      </c>
      <c r="D180" t="s">
        <v>336</v>
      </c>
      <c r="G180">
        <v>763.87</v>
      </c>
    </row>
    <row r="181" spans="1:7">
      <c r="A181" s="126">
        <v>45988</v>
      </c>
      <c r="B181">
        <v>2025</v>
      </c>
      <c r="C181" t="s">
        <v>315</v>
      </c>
      <c r="D181" t="s">
        <v>336</v>
      </c>
      <c r="G181">
        <v>4927.95</v>
      </c>
    </row>
    <row r="182" spans="1:7">
      <c r="A182" s="126">
        <v>45989</v>
      </c>
      <c r="B182">
        <v>2025</v>
      </c>
      <c r="C182" t="s">
        <v>315</v>
      </c>
      <c r="D182" t="s">
        <v>336</v>
      </c>
      <c r="G182">
        <v>111.37</v>
      </c>
    </row>
    <row r="183" spans="1:7">
      <c r="A183" s="126">
        <v>45990</v>
      </c>
      <c r="B183">
        <v>2025</v>
      </c>
      <c r="C183" t="s">
        <v>315</v>
      </c>
      <c r="D183" t="s">
        <v>336</v>
      </c>
      <c r="G183">
        <v>600.46</v>
      </c>
    </row>
    <row r="184" spans="1:7">
      <c r="A184" s="126">
        <v>45991</v>
      </c>
      <c r="B184">
        <v>2025</v>
      </c>
      <c r="C184" t="s">
        <v>315</v>
      </c>
      <c r="D184" t="s">
        <v>336</v>
      </c>
      <c r="G184">
        <v>3107.1</v>
      </c>
    </row>
    <row r="185" spans="1:7">
      <c r="A185" s="126">
        <v>45992</v>
      </c>
      <c r="B185">
        <v>2025</v>
      </c>
      <c r="C185" t="s">
        <v>286</v>
      </c>
      <c r="D185" t="s">
        <v>336</v>
      </c>
      <c r="G185">
        <v>1395.76</v>
      </c>
    </row>
    <row r="186" spans="1:7">
      <c r="A186" s="126">
        <v>45993</v>
      </c>
      <c r="B186">
        <v>2025</v>
      </c>
      <c r="C186" t="s">
        <v>286</v>
      </c>
      <c r="D186" t="s">
        <v>336</v>
      </c>
      <c r="G186">
        <v>2008.23</v>
      </c>
    </row>
    <row r="187" spans="1:7">
      <c r="A187" s="126">
        <v>45994</v>
      </c>
      <c r="B187">
        <v>2025</v>
      </c>
      <c r="C187" t="s">
        <v>286</v>
      </c>
      <c r="D187" t="s">
        <v>336</v>
      </c>
      <c r="G187">
        <v>1095.3</v>
      </c>
    </row>
    <row r="188" spans="1:7">
      <c r="A188" s="126">
        <v>45995</v>
      </c>
      <c r="B188">
        <v>2025</v>
      </c>
      <c r="C188" t="s">
        <v>286</v>
      </c>
      <c r="D188" t="s">
        <v>336</v>
      </c>
      <c r="G188">
        <v>679.91</v>
      </c>
    </row>
    <row r="189" spans="1:7">
      <c r="A189" s="126">
        <v>45996</v>
      </c>
      <c r="B189">
        <v>2025</v>
      </c>
      <c r="C189" t="s">
        <v>286</v>
      </c>
      <c r="D189" t="s">
        <v>336</v>
      </c>
      <c r="G189">
        <v>649.84</v>
      </c>
    </row>
    <row r="190" spans="1:7">
      <c r="A190" s="126">
        <v>45997</v>
      </c>
      <c r="B190">
        <v>2025</v>
      </c>
      <c r="C190" t="s">
        <v>286</v>
      </c>
      <c r="D190" t="s">
        <v>336</v>
      </c>
      <c r="G190">
        <v>17.12</v>
      </c>
    </row>
    <row r="191" spans="1:7">
      <c r="A191" s="126">
        <v>45998</v>
      </c>
      <c r="B191">
        <v>2025</v>
      </c>
      <c r="C191" t="s">
        <v>286</v>
      </c>
      <c r="D191" t="s">
        <v>336</v>
      </c>
      <c r="G191">
        <v>146.41999999999999</v>
      </c>
    </row>
    <row r="192" spans="1:7">
      <c r="A192" s="126">
        <v>45999</v>
      </c>
      <c r="B192">
        <v>2025</v>
      </c>
      <c r="C192" t="s">
        <v>286</v>
      </c>
      <c r="D192" t="s">
        <v>336</v>
      </c>
      <c r="G192">
        <v>517.65</v>
      </c>
    </row>
    <row r="193" spans="1:7">
      <c r="A193" s="126">
        <v>46000</v>
      </c>
      <c r="B193">
        <v>2025</v>
      </c>
      <c r="C193" t="s">
        <v>286</v>
      </c>
      <c r="D193" t="s">
        <v>336</v>
      </c>
      <c r="G193">
        <v>874.1</v>
      </c>
    </row>
    <row r="194" spans="1:7">
      <c r="A194" s="126">
        <v>46001</v>
      </c>
      <c r="B194">
        <v>2025</v>
      </c>
      <c r="C194" t="s">
        <v>286</v>
      </c>
      <c r="D194" t="s">
        <v>336</v>
      </c>
      <c r="G194">
        <v>866.48</v>
      </c>
    </row>
    <row r="195" spans="1:7">
      <c r="A195" s="126">
        <v>46002</v>
      </c>
      <c r="B195">
        <v>2025</v>
      </c>
      <c r="C195" t="s">
        <v>286</v>
      </c>
      <c r="D195" t="s">
        <v>336</v>
      </c>
      <c r="G195">
        <v>1677.22</v>
      </c>
    </row>
    <row r="196" spans="1:7">
      <c r="A196" s="126">
        <v>46003</v>
      </c>
      <c r="B196">
        <v>2025</v>
      </c>
      <c r="C196" t="s">
        <v>286</v>
      </c>
      <c r="D196" t="s">
        <v>336</v>
      </c>
      <c r="G196">
        <v>243.7</v>
      </c>
    </row>
    <row r="197" spans="1:7">
      <c r="A197" s="126">
        <v>46004</v>
      </c>
      <c r="B197">
        <v>2025</v>
      </c>
      <c r="C197" t="s">
        <v>286</v>
      </c>
      <c r="D197" t="s">
        <v>336</v>
      </c>
      <c r="G197">
        <v>933.34</v>
      </c>
    </row>
    <row r="198" spans="1:7">
      <c r="A198" s="126">
        <v>46005</v>
      </c>
      <c r="B198">
        <v>2025</v>
      </c>
      <c r="C198" t="s">
        <v>286</v>
      </c>
      <c r="D198" t="s">
        <v>336</v>
      </c>
      <c r="G198">
        <v>37.200000000000003</v>
      </c>
    </row>
    <row r="199" spans="1:7">
      <c r="A199" s="126">
        <v>46006</v>
      </c>
      <c r="B199">
        <v>2025</v>
      </c>
      <c r="C199" t="s">
        <v>286</v>
      </c>
      <c r="D199" t="s">
        <v>336</v>
      </c>
      <c r="G199">
        <v>919.84</v>
      </c>
    </row>
    <row r="200" spans="1:7">
      <c r="A200" s="126">
        <v>46007</v>
      </c>
      <c r="B200">
        <v>2025</v>
      </c>
      <c r="C200" t="s">
        <v>286</v>
      </c>
      <c r="D200" t="s">
        <v>336</v>
      </c>
      <c r="G200">
        <v>1175.45</v>
      </c>
    </row>
    <row r="201" spans="1:7">
      <c r="A201" s="126">
        <v>46008</v>
      </c>
      <c r="B201">
        <v>2025</v>
      </c>
      <c r="C201" t="s">
        <v>286</v>
      </c>
      <c r="D201" t="s">
        <v>336</v>
      </c>
      <c r="G201">
        <v>1474.3</v>
      </c>
    </row>
    <row r="202" spans="1:7">
      <c r="A202" s="126">
        <v>46009</v>
      </c>
      <c r="B202">
        <v>2025</v>
      </c>
      <c r="C202" t="s">
        <v>286</v>
      </c>
      <c r="D202" t="s">
        <v>336</v>
      </c>
      <c r="G202">
        <v>2515.5300000000002</v>
      </c>
    </row>
    <row r="203" spans="1:7">
      <c r="A203" s="126">
        <v>46010</v>
      </c>
      <c r="B203">
        <v>2025</v>
      </c>
      <c r="C203" t="s">
        <v>286</v>
      </c>
      <c r="D203" t="s">
        <v>336</v>
      </c>
      <c r="G203">
        <v>491.96</v>
      </c>
    </row>
    <row r="204" spans="1:7">
      <c r="A204" s="126">
        <v>46011</v>
      </c>
      <c r="B204">
        <v>2025</v>
      </c>
      <c r="C204" t="s">
        <v>286</v>
      </c>
      <c r="D204" t="s">
        <v>336</v>
      </c>
      <c r="G204">
        <v>15.83</v>
      </c>
    </row>
    <row r="205" spans="1:7">
      <c r="A205" s="126">
        <v>46012</v>
      </c>
      <c r="B205">
        <v>2025</v>
      </c>
      <c r="C205" t="s">
        <v>286</v>
      </c>
      <c r="D205" t="s">
        <v>336</v>
      </c>
      <c r="G205">
        <v>44.55</v>
      </c>
    </row>
    <row r="206" spans="1:7">
      <c r="A206" s="126">
        <v>46013</v>
      </c>
      <c r="B206">
        <v>2025</v>
      </c>
      <c r="C206" t="s">
        <v>286</v>
      </c>
      <c r="D206" t="s">
        <v>336</v>
      </c>
      <c r="G206">
        <v>32.57</v>
      </c>
    </row>
    <row r="207" spans="1:7">
      <c r="A207" s="126">
        <v>46014</v>
      </c>
      <c r="B207">
        <v>2025</v>
      </c>
      <c r="C207" t="s">
        <v>286</v>
      </c>
      <c r="D207" t="s">
        <v>336</v>
      </c>
      <c r="G207">
        <v>0</v>
      </c>
    </row>
    <row r="208" spans="1:7">
      <c r="A208" s="126">
        <v>46015</v>
      </c>
      <c r="B208">
        <v>2025</v>
      </c>
      <c r="C208" t="s">
        <v>286</v>
      </c>
      <c r="D208" t="s">
        <v>336</v>
      </c>
      <c r="G208">
        <v>23.64</v>
      </c>
    </row>
    <row r="209" spans="1:7">
      <c r="A209" s="126">
        <v>46016</v>
      </c>
      <c r="B209">
        <v>2025</v>
      </c>
      <c r="C209" t="s">
        <v>286</v>
      </c>
      <c r="D209" t="s">
        <v>336</v>
      </c>
      <c r="G209">
        <v>18.190000000000001</v>
      </c>
    </row>
    <row r="210" spans="1:7">
      <c r="A210" s="126">
        <v>46017</v>
      </c>
      <c r="B210">
        <v>2025</v>
      </c>
      <c r="C210" t="s">
        <v>286</v>
      </c>
      <c r="D210" t="s">
        <v>336</v>
      </c>
      <c r="G210">
        <v>25.75</v>
      </c>
    </row>
    <row r="211" spans="1:7">
      <c r="A211" s="126">
        <v>46018</v>
      </c>
      <c r="B211">
        <v>2025</v>
      </c>
      <c r="C211" t="s">
        <v>286</v>
      </c>
      <c r="D211" t="s">
        <v>336</v>
      </c>
      <c r="G211">
        <v>1021.05</v>
      </c>
    </row>
    <row r="212" spans="1:7">
      <c r="A212" s="126">
        <v>46019</v>
      </c>
      <c r="B212">
        <v>2025</v>
      </c>
      <c r="C212" t="s">
        <v>286</v>
      </c>
      <c r="D212" t="s">
        <v>336</v>
      </c>
      <c r="G212">
        <v>27.26</v>
      </c>
    </row>
    <row r="213" spans="1:7">
      <c r="A213" s="126">
        <v>46020</v>
      </c>
      <c r="B213">
        <v>2025</v>
      </c>
      <c r="C213" t="s">
        <v>286</v>
      </c>
      <c r="D213" t="s">
        <v>336</v>
      </c>
      <c r="G213">
        <v>16.739999999999998</v>
      </c>
    </row>
    <row r="214" spans="1:7">
      <c r="A214" s="126">
        <v>46021</v>
      </c>
      <c r="B214">
        <v>2025</v>
      </c>
      <c r="C214" t="s">
        <v>286</v>
      </c>
      <c r="D214" t="s">
        <v>336</v>
      </c>
      <c r="G214">
        <v>23.25</v>
      </c>
    </row>
    <row r="215" spans="1:7">
      <c r="A215" s="126">
        <v>46022</v>
      </c>
      <c r="B215">
        <v>2025</v>
      </c>
      <c r="C215" t="s">
        <v>286</v>
      </c>
      <c r="D215" t="s">
        <v>336</v>
      </c>
      <c r="G215">
        <v>35.450000000000003</v>
      </c>
    </row>
    <row r="216" spans="1:7">
      <c r="A216" s="126">
        <v>46023</v>
      </c>
      <c r="B216">
        <v>2026</v>
      </c>
      <c r="C216" t="s">
        <v>327</v>
      </c>
      <c r="D216" t="s">
        <v>336</v>
      </c>
      <c r="G216">
        <v>90.72</v>
      </c>
    </row>
    <row r="217" spans="1:7">
      <c r="A217" s="126">
        <v>46024</v>
      </c>
      <c r="B217">
        <v>2026</v>
      </c>
      <c r="C217" t="s">
        <v>327</v>
      </c>
      <c r="D217" t="s">
        <v>336</v>
      </c>
      <c r="G217">
        <v>34.93</v>
      </c>
    </row>
    <row r="218" spans="1:7">
      <c r="A218" s="126">
        <v>46025</v>
      </c>
      <c r="B218">
        <v>2026</v>
      </c>
      <c r="C218" t="s">
        <v>327</v>
      </c>
      <c r="D218" t="s">
        <v>336</v>
      </c>
      <c r="G218">
        <v>50.45</v>
      </c>
    </row>
    <row r="219" spans="1:7">
      <c r="A219" s="126">
        <v>46026</v>
      </c>
      <c r="B219">
        <v>2026</v>
      </c>
      <c r="C219" t="s">
        <v>327</v>
      </c>
      <c r="D219" t="s">
        <v>336</v>
      </c>
      <c r="G219">
        <v>0</v>
      </c>
    </row>
    <row r="220" spans="1:7">
      <c r="A220" s="126">
        <v>46027</v>
      </c>
      <c r="B220">
        <v>2026</v>
      </c>
      <c r="C220" t="s">
        <v>327</v>
      </c>
      <c r="D220" t="s">
        <v>336</v>
      </c>
      <c r="G220">
        <v>1485.57</v>
      </c>
    </row>
    <row r="221" spans="1:7">
      <c r="A221" s="126">
        <v>46028</v>
      </c>
      <c r="B221">
        <v>2026</v>
      </c>
      <c r="C221" t="s">
        <v>327</v>
      </c>
      <c r="D221" t="s">
        <v>336</v>
      </c>
      <c r="G221">
        <v>388.09</v>
      </c>
    </row>
    <row r="222" spans="1:7">
      <c r="A222" s="126">
        <v>46029</v>
      </c>
      <c r="B222">
        <v>2026</v>
      </c>
      <c r="C222" t="s">
        <v>327</v>
      </c>
      <c r="D222" t="s">
        <v>336</v>
      </c>
      <c r="G222">
        <v>1086.9000000000001</v>
      </c>
    </row>
    <row r="223" spans="1:7">
      <c r="A223" s="126">
        <v>46030</v>
      </c>
      <c r="B223">
        <v>2026</v>
      </c>
      <c r="C223" t="s">
        <v>327</v>
      </c>
      <c r="D223" t="s">
        <v>336</v>
      </c>
      <c r="G223">
        <v>219.09</v>
      </c>
    </row>
    <row r="224" spans="1:7">
      <c r="A224" s="126">
        <v>46031</v>
      </c>
      <c r="B224">
        <v>2026</v>
      </c>
      <c r="C224" t="s">
        <v>327</v>
      </c>
      <c r="D224" t="s">
        <v>336</v>
      </c>
      <c r="G224">
        <v>-150</v>
      </c>
    </row>
    <row r="225" spans="1:7">
      <c r="A225" s="126">
        <v>46032</v>
      </c>
      <c r="B225">
        <v>2026</v>
      </c>
      <c r="C225" t="s">
        <v>327</v>
      </c>
      <c r="D225" t="s">
        <v>336</v>
      </c>
      <c r="G225">
        <v>41.55</v>
      </c>
    </row>
    <row r="226" spans="1:7">
      <c r="A226" s="126">
        <v>46033</v>
      </c>
      <c r="B226">
        <v>2026</v>
      </c>
      <c r="C226" t="s">
        <v>327</v>
      </c>
      <c r="D226" t="s">
        <v>336</v>
      </c>
      <c r="G226">
        <v>78.47</v>
      </c>
    </row>
    <row r="227" spans="1:7">
      <c r="A227" s="126">
        <v>46034</v>
      </c>
      <c r="B227">
        <v>2026</v>
      </c>
      <c r="C227" t="s">
        <v>327</v>
      </c>
      <c r="D227" t="s">
        <v>336</v>
      </c>
      <c r="G227">
        <v>31.67</v>
      </c>
    </row>
    <row r="228" spans="1:7">
      <c r="A228" s="126">
        <v>46035</v>
      </c>
      <c r="B228">
        <v>2026</v>
      </c>
      <c r="C228" t="s">
        <v>327</v>
      </c>
      <c r="D228" t="s">
        <v>336</v>
      </c>
      <c r="G228">
        <v>236.51</v>
      </c>
    </row>
    <row r="229" spans="1:7">
      <c r="A229" s="126">
        <v>46036</v>
      </c>
      <c r="B229">
        <v>2026</v>
      </c>
      <c r="C229" t="s">
        <v>327</v>
      </c>
      <c r="D229" t="s">
        <v>336</v>
      </c>
      <c r="G229">
        <v>738.64</v>
      </c>
    </row>
    <row r="230" spans="1:7">
      <c r="A230" s="126">
        <v>46037</v>
      </c>
      <c r="B230">
        <v>2026</v>
      </c>
      <c r="C230" t="s">
        <v>327</v>
      </c>
      <c r="D230" t="s">
        <v>336</v>
      </c>
      <c r="G230">
        <v>634.09</v>
      </c>
    </row>
    <row r="231" spans="1:7">
      <c r="A231" s="126">
        <v>46038</v>
      </c>
      <c r="B231">
        <v>2026</v>
      </c>
      <c r="C231" t="s">
        <v>327</v>
      </c>
      <c r="D231" t="s">
        <v>336</v>
      </c>
      <c r="G231">
        <v>2383.91</v>
      </c>
    </row>
    <row r="232" spans="1:7">
      <c r="A232" s="126">
        <v>46039</v>
      </c>
      <c r="B232">
        <v>2026</v>
      </c>
      <c r="C232" t="s">
        <v>327</v>
      </c>
      <c r="D232" t="s">
        <v>336</v>
      </c>
      <c r="G232">
        <v>1261.19</v>
      </c>
    </row>
    <row r="233" spans="1:7">
      <c r="A233" s="126">
        <v>46040</v>
      </c>
      <c r="B233">
        <v>2026</v>
      </c>
      <c r="C233" t="s">
        <v>327</v>
      </c>
      <c r="D233" t="s">
        <v>336</v>
      </c>
      <c r="G233">
        <v>1219.25</v>
      </c>
    </row>
    <row r="234" spans="1:7">
      <c r="A234" s="126">
        <v>46041</v>
      </c>
      <c r="B234">
        <v>2026</v>
      </c>
      <c r="C234" t="s">
        <v>327</v>
      </c>
      <c r="D234" t="s">
        <v>336</v>
      </c>
      <c r="G234">
        <v>1690.54</v>
      </c>
    </row>
    <row r="235" spans="1:7">
      <c r="A235" s="126">
        <v>46042</v>
      </c>
      <c r="B235">
        <v>2026</v>
      </c>
      <c r="C235" t="s">
        <v>327</v>
      </c>
      <c r="D235" t="s">
        <v>336</v>
      </c>
      <c r="G235">
        <v>1039.77</v>
      </c>
    </row>
    <row r="236" spans="1:7">
      <c r="A236" s="126">
        <v>46043</v>
      </c>
      <c r="B236">
        <v>2026</v>
      </c>
      <c r="C236" t="s">
        <v>327</v>
      </c>
      <c r="D236" t="s">
        <v>336</v>
      </c>
      <c r="G236">
        <v>1145.46</v>
      </c>
    </row>
    <row r="237" spans="1:7">
      <c r="A237" s="126">
        <v>46044</v>
      </c>
      <c r="B237">
        <v>2026</v>
      </c>
      <c r="C237" t="s">
        <v>327</v>
      </c>
      <c r="D237" t="s">
        <v>336</v>
      </c>
      <c r="G237">
        <v>1265.44</v>
      </c>
    </row>
    <row r="238" spans="1:7">
      <c r="A238" s="126">
        <v>46045</v>
      </c>
      <c r="B238">
        <v>2026</v>
      </c>
      <c r="C238" t="s">
        <v>327</v>
      </c>
      <c r="D238" t="s">
        <v>336</v>
      </c>
      <c r="G238">
        <v>2266.67</v>
      </c>
    </row>
    <row r="239" spans="1:7">
      <c r="A239" s="126">
        <v>46046</v>
      </c>
      <c r="B239">
        <v>2026</v>
      </c>
      <c r="C239" t="s">
        <v>327</v>
      </c>
      <c r="D239" t="s">
        <v>336</v>
      </c>
      <c r="G239">
        <v>592.44000000000005</v>
      </c>
    </row>
    <row r="240" spans="1:7">
      <c r="A240" s="126">
        <v>46047</v>
      </c>
      <c r="B240">
        <v>2026</v>
      </c>
      <c r="C240" t="s">
        <v>327</v>
      </c>
      <c r="D240" t="s">
        <v>336</v>
      </c>
      <c r="G240">
        <v>472.04</v>
      </c>
    </row>
    <row r="241" spans="1:7">
      <c r="A241" s="126">
        <v>46048</v>
      </c>
      <c r="B241">
        <v>2026</v>
      </c>
      <c r="C241" t="s">
        <v>327</v>
      </c>
      <c r="D241" t="s">
        <v>336</v>
      </c>
      <c r="G241">
        <v>1969.93</v>
      </c>
    </row>
    <row r="242" spans="1:7">
      <c r="A242" s="126">
        <v>46049</v>
      </c>
      <c r="B242">
        <v>2026</v>
      </c>
      <c r="C242" t="s">
        <v>327</v>
      </c>
      <c r="D242" t="s">
        <v>336</v>
      </c>
      <c r="G242">
        <v>1880.12</v>
      </c>
    </row>
    <row r="243" spans="1:7">
      <c r="A243" s="126">
        <v>46050</v>
      </c>
      <c r="B243">
        <v>2026</v>
      </c>
      <c r="C243" t="s">
        <v>327</v>
      </c>
      <c r="D243" t="s">
        <v>336</v>
      </c>
      <c r="G243">
        <v>330.52</v>
      </c>
    </row>
    <row r="244" spans="1:7">
      <c r="A244" s="126">
        <v>46051</v>
      </c>
      <c r="B244">
        <v>2026</v>
      </c>
      <c r="C244" t="s">
        <v>327</v>
      </c>
      <c r="D244" t="s">
        <v>336</v>
      </c>
      <c r="G244">
        <v>2034.27</v>
      </c>
    </row>
    <row r="245" spans="1:7">
      <c r="A245" s="126">
        <v>46052</v>
      </c>
      <c r="B245">
        <v>2026</v>
      </c>
      <c r="C245" t="s">
        <v>327</v>
      </c>
      <c r="D245" t="s">
        <v>336</v>
      </c>
      <c r="G245">
        <v>1041.29</v>
      </c>
    </row>
    <row r="246" spans="1:7">
      <c r="A246" s="126">
        <v>46053</v>
      </c>
      <c r="B246">
        <v>2026</v>
      </c>
      <c r="C246" t="s">
        <v>327</v>
      </c>
      <c r="D246" t="s">
        <v>336</v>
      </c>
      <c r="G246">
        <v>2894.28</v>
      </c>
    </row>
    <row r="247" spans="1:7">
      <c r="A247" s="126">
        <v>46054</v>
      </c>
      <c r="B247">
        <v>2026</v>
      </c>
      <c r="C247" t="s">
        <v>384</v>
      </c>
      <c r="D247" t="s">
        <v>336</v>
      </c>
      <c r="G247">
        <v>9.09</v>
      </c>
    </row>
    <row r="248" spans="1:7">
      <c r="A248" s="126">
        <v>46055</v>
      </c>
      <c r="B248">
        <v>2026</v>
      </c>
      <c r="C248" t="s">
        <v>384</v>
      </c>
      <c r="D248" t="s">
        <v>336</v>
      </c>
      <c r="G248">
        <v>1</v>
      </c>
    </row>
    <row r="249" spans="1:7">
      <c r="A249" s="126">
        <v>46056</v>
      </c>
      <c r="B249">
        <v>2026</v>
      </c>
      <c r="C249" t="s">
        <v>384</v>
      </c>
      <c r="D249" t="s">
        <v>336</v>
      </c>
      <c r="G249">
        <v>460.87</v>
      </c>
    </row>
    <row r="250" spans="1:7">
      <c r="A250" s="126">
        <v>46057</v>
      </c>
      <c r="B250">
        <v>2026</v>
      </c>
      <c r="C250" t="s">
        <v>384</v>
      </c>
      <c r="D250" t="s">
        <v>336</v>
      </c>
      <c r="G250">
        <v>35.44</v>
      </c>
    </row>
    <row r="251" spans="1:7">
      <c r="A251" s="126">
        <v>46058</v>
      </c>
      <c r="B251">
        <v>2026</v>
      </c>
      <c r="C251" t="s">
        <v>384</v>
      </c>
      <c r="D251" t="s">
        <v>336</v>
      </c>
      <c r="G251">
        <v>1032.2</v>
      </c>
    </row>
    <row r="252" spans="1:7">
      <c r="A252" s="126">
        <v>46059</v>
      </c>
      <c r="B252">
        <v>2026</v>
      </c>
      <c r="C252" t="s">
        <v>384</v>
      </c>
      <c r="D252" t="s">
        <v>336</v>
      </c>
      <c r="G252">
        <v>42.71</v>
      </c>
    </row>
    <row r="253" spans="1:7">
      <c r="A253" s="126">
        <v>46060</v>
      </c>
      <c r="B253">
        <v>2026</v>
      </c>
      <c r="C253" t="s">
        <v>384</v>
      </c>
      <c r="D253" t="s">
        <v>336</v>
      </c>
      <c r="G253">
        <v>27.49</v>
      </c>
    </row>
    <row r="254" spans="1:7">
      <c r="A254" s="126">
        <v>46061</v>
      </c>
      <c r="B254">
        <v>2026</v>
      </c>
      <c r="C254" t="s">
        <v>384</v>
      </c>
      <c r="D254" t="s">
        <v>336</v>
      </c>
      <c r="G254">
        <v>23.78</v>
      </c>
    </row>
    <row r="255" spans="1:7">
      <c r="A255" s="126">
        <v>46062</v>
      </c>
      <c r="B255">
        <v>2026</v>
      </c>
      <c r="C255" t="s">
        <v>384</v>
      </c>
      <c r="D255" t="s">
        <v>336</v>
      </c>
      <c r="G255">
        <v>107.86</v>
      </c>
    </row>
    <row r="256" spans="1:7">
      <c r="A256" s="126">
        <v>46063</v>
      </c>
      <c r="B256">
        <v>2026</v>
      </c>
      <c r="C256" t="s">
        <v>384</v>
      </c>
      <c r="D256" t="s">
        <v>336</v>
      </c>
      <c r="G256">
        <v>972.12</v>
      </c>
    </row>
    <row r="257" spans="1:7">
      <c r="A257" s="126">
        <v>46064</v>
      </c>
      <c r="B257">
        <v>2026</v>
      </c>
      <c r="C257" t="s">
        <v>384</v>
      </c>
      <c r="D257" t="s">
        <v>336</v>
      </c>
      <c r="G257">
        <v>156.19</v>
      </c>
    </row>
    <row r="258" spans="1:7">
      <c r="A258" s="126">
        <v>46065</v>
      </c>
      <c r="B258">
        <v>2026</v>
      </c>
      <c r="C258" t="s">
        <v>384</v>
      </c>
      <c r="D258" t="s">
        <v>336</v>
      </c>
      <c r="G258">
        <v>129.25</v>
      </c>
    </row>
    <row r="259" spans="1:7">
      <c r="A259" s="126">
        <v>46066</v>
      </c>
      <c r="B259">
        <v>2026</v>
      </c>
      <c r="C259" t="s">
        <v>384</v>
      </c>
      <c r="D259" t="s">
        <v>336</v>
      </c>
      <c r="G259">
        <v>1410.02</v>
      </c>
    </row>
    <row r="260" spans="1:7">
      <c r="A260" s="126">
        <v>46067</v>
      </c>
      <c r="B260">
        <v>2026</v>
      </c>
      <c r="C260" t="s">
        <v>384</v>
      </c>
      <c r="D260" t="s">
        <v>336</v>
      </c>
      <c r="G260">
        <v>127.56</v>
      </c>
    </row>
    <row r="261" spans="1:7">
      <c r="A261" s="126">
        <v>46068</v>
      </c>
      <c r="B261">
        <v>2026</v>
      </c>
      <c r="C261" t="s">
        <v>384</v>
      </c>
      <c r="D261" t="s">
        <v>336</v>
      </c>
      <c r="G261">
        <v>10.46</v>
      </c>
    </row>
    <row r="262" spans="1:7">
      <c r="A262" s="126">
        <v>46069</v>
      </c>
      <c r="B262">
        <v>2026</v>
      </c>
      <c r="C262" t="s">
        <v>384</v>
      </c>
      <c r="D262" t="s">
        <v>336</v>
      </c>
      <c r="G262">
        <v>1155.69</v>
      </c>
    </row>
    <row r="263" spans="1:7">
      <c r="A263" s="126">
        <v>46070</v>
      </c>
      <c r="B263">
        <v>2026</v>
      </c>
      <c r="C263" t="s">
        <v>384</v>
      </c>
      <c r="D263" t="s">
        <v>336</v>
      </c>
      <c r="G263">
        <v>78.930000000000007</v>
      </c>
    </row>
    <row r="264" spans="1:7">
      <c r="A264" s="126">
        <v>46071</v>
      </c>
      <c r="B264">
        <v>2026</v>
      </c>
      <c r="C264" t="s">
        <v>384</v>
      </c>
      <c r="D264" t="s">
        <v>336</v>
      </c>
      <c r="G264">
        <v>762.69</v>
      </c>
    </row>
    <row r="265" spans="1:7">
      <c r="A265" s="126">
        <v>46072</v>
      </c>
      <c r="B265">
        <v>2026</v>
      </c>
      <c r="C265" t="s">
        <v>384</v>
      </c>
      <c r="D265" t="s">
        <v>336</v>
      </c>
      <c r="G265">
        <v>76.5</v>
      </c>
    </row>
    <row r="266" spans="1:7">
      <c r="A266" s="126">
        <v>46073</v>
      </c>
      <c r="B266">
        <v>2026</v>
      </c>
      <c r="C266" t="s">
        <v>384</v>
      </c>
      <c r="D266" t="s">
        <v>336</v>
      </c>
      <c r="G266">
        <v>68.55</v>
      </c>
    </row>
    <row r="267" spans="1:7">
      <c r="A267" s="126">
        <v>46074</v>
      </c>
      <c r="B267">
        <v>2026</v>
      </c>
      <c r="C267" t="s">
        <v>384</v>
      </c>
      <c r="D267" t="s">
        <v>336</v>
      </c>
      <c r="G267">
        <v>82.55</v>
      </c>
    </row>
    <row r="268" spans="1:7">
      <c r="A268" s="126">
        <v>46075</v>
      </c>
      <c r="B268">
        <v>2026</v>
      </c>
      <c r="C268" t="s">
        <v>384</v>
      </c>
      <c r="D268" t="s">
        <v>336</v>
      </c>
      <c r="G268">
        <v>11.28</v>
      </c>
    </row>
    <row r="269" spans="1:7">
      <c r="A269" s="126">
        <v>46076</v>
      </c>
      <c r="B269">
        <v>2026</v>
      </c>
      <c r="C269" t="s">
        <v>384</v>
      </c>
      <c r="D269" t="s">
        <v>336</v>
      </c>
      <c r="G269">
        <v>460.08</v>
      </c>
    </row>
    <row r="270" spans="1:7">
      <c r="A270" s="126">
        <v>46077</v>
      </c>
      <c r="B270">
        <v>2026</v>
      </c>
      <c r="C270" t="s">
        <v>384</v>
      </c>
      <c r="D270" t="s">
        <v>336</v>
      </c>
      <c r="G270">
        <v>551.59</v>
      </c>
    </row>
    <row r="271" spans="1:7">
      <c r="A271" s="126">
        <v>46078</v>
      </c>
      <c r="B271">
        <v>2026</v>
      </c>
      <c r="C271" t="s">
        <v>384</v>
      </c>
      <c r="D271" t="s">
        <v>336</v>
      </c>
      <c r="G271">
        <v>1582.62</v>
      </c>
    </row>
    <row r="272" spans="1:7">
      <c r="A272" s="126">
        <v>46079</v>
      </c>
      <c r="B272">
        <v>2026</v>
      </c>
      <c r="C272" t="s">
        <v>384</v>
      </c>
      <c r="D272" t="s">
        <v>336</v>
      </c>
      <c r="G272">
        <v>220.36</v>
      </c>
    </row>
    <row r="273" spans="1:7">
      <c r="A273" s="126">
        <v>46080</v>
      </c>
      <c r="B273">
        <v>2026</v>
      </c>
      <c r="C273" t="s">
        <v>384</v>
      </c>
      <c r="D273" t="s">
        <v>336</v>
      </c>
      <c r="G273">
        <v>21.51</v>
      </c>
    </row>
    <row r="274" spans="1:7">
      <c r="A274" s="126">
        <v>46082</v>
      </c>
      <c r="B274">
        <v>2026</v>
      </c>
      <c r="C274" t="s">
        <v>397</v>
      </c>
      <c r="D274" t="s">
        <v>336</v>
      </c>
      <c r="G274">
        <v>1</v>
      </c>
    </row>
    <row r="275" spans="1:7">
      <c r="A275" s="126">
        <v>46081</v>
      </c>
      <c r="B275">
        <v>2026</v>
      </c>
      <c r="C275" t="s">
        <v>384</v>
      </c>
      <c r="D275" t="s">
        <v>336</v>
      </c>
      <c r="G275">
        <v>424.15</v>
      </c>
    </row>
    <row r="276" spans="1:7">
      <c r="A276" s="126">
        <v>46083</v>
      </c>
      <c r="B276">
        <v>2026</v>
      </c>
      <c r="C276" t="s">
        <v>397</v>
      </c>
      <c r="D276" t="s">
        <v>336</v>
      </c>
      <c r="G276">
        <v>167.37</v>
      </c>
    </row>
    <row r="277" spans="1:7">
      <c r="A277" s="126">
        <v>46084</v>
      </c>
      <c r="B277">
        <v>2026</v>
      </c>
      <c r="C277" t="s">
        <v>397</v>
      </c>
      <c r="D277" t="s">
        <v>336</v>
      </c>
      <c r="G277">
        <v>112.9</v>
      </c>
    </row>
    <row r="278" spans="1:7">
      <c r="A278" s="126">
        <v>45954</v>
      </c>
      <c r="B278">
        <v>2025</v>
      </c>
      <c r="C278" t="s">
        <v>316</v>
      </c>
      <c r="D278" t="s">
        <v>337</v>
      </c>
      <c r="E278">
        <v>66</v>
      </c>
      <c r="F278" t="s">
        <v>16</v>
      </c>
      <c r="G278">
        <v>1293.82</v>
      </c>
    </row>
    <row r="279" spans="1:7">
      <c r="A279" s="126">
        <v>45821</v>
      </c>
      <c r="B279">
        <v>2025</v>
      </c>
      <c r="C279" t="s">
        <v>320</v>
      </c>
      <c r="D279" t="s">
        <v>337</v>
      </c>
      <c r="E279">
        <v>66</v>
      </c>
      <c r="F279" t="s">
        <v>16</v>
      </c>
      <c r="G279">
        <v>333.91</v>
      </c>
    </row>
    <row r="280" spans="1:7">
      <c r="A280" s="126">
        <v>45835</v>
      </c>
      <c r="B280">
        <v>2025</v>
      </c>
      <c r="C280" t="s">
        <v>320</v>
      </c>
      <c r="D280" t="s">
        <v>337</v>
      </c>
      <c r="E280">
        <v>66</v>
      </c>
      <c r="F280" t="s">
        <v>16</v>
      </c>
      <c r="G280">
        <v>3122.75</v>
      </c>
    </row>
    <row r="281" spans="1:7">
      <c r="A281" s="126">
        <v>45835</v>
      </c>
      <c r="B281">
        <v>2025</v>
      </c>
      <c r="C281" t="s">
        <v>320</v>
      </c>
      <c r="D281" t="s">
        <v>337</v>
      </c>
      <c r="E281">
        <v>67</v>
      </c>
      <c r="F281" t="s">
        <v>307</v>
      </c>
      <c r="G281">
        <v>572.78</v>
      </c>
    </row>
    <row r="282" spans="1:7">
      <c r="A282" s="126">
        <v>45849</v>
      </c>
      <c r="B282">
        <v>2025</v>
      </c>
      <c r="C282" t="s">
        <v>319</v>
      </c>
      <c r="D282" t="s">
        <v>337</v>
      </c>
      <c r="E282">
        <v>66</v>
      </c>
      <c r="F282" t="s">
        <v>16</v>
      </c>
      <c r="G282">
        <v>1600.35</v>
      </c>
    </row>
    <row r="283" spans="1:7">
      <c r="A283" s="126">
        <v>45863</v>
      </c>
      <c r="B283">
        <v>2025</v>
      </c>
      <c r="C283" t="s">
        <v>319</v>
      </c>
      <c r="D283" t="s">
        <v>337</v>
      </c>
      <c r="E283">
        <v>66</v>
      </c>
      <c r="F283" t="s">
        <v>16</v>
      </c>
      <c r="G283">
        <v>1680.27</v>
      </c>
    </row>
    <row r="284" spans="1:7">
      <c r="A284" s="126">
        <v>45849</v>
      </c>
      <c r="B284">
        <v>2025</v>
      </c>
      <c r="C284" t="s">
        <v>319</v>
      </c>
      <c r="D284" t="s">
        <v>337</v>
      </c>
      <c r="E284">
        <v>67</v>
      </c>
      <c r="F284" t="s">
        <v>307</v>
      </c>
      <c r="G284">
        <v>425.94</v>
      </c>
    </row>
    <row r="285" spans="1:7">
      <c r="A285" s="126">
        <v>45891</v>
      </c>
      <c r="B285">
        <v>2025</v>
      </c>
      <c r="C285" t="s">
        <v>318</v>
      </c>
      <c r="D285" t="s">
        <v>337</v>
      </c>
      <c r="E285">
        <v>66</v>
      </c>
      <c r="F285" t="s">
        <v>16</v>
      </c>
      <c r="G285">
        <v>3674.25</v>
      </c>
    </row>
    <row r="286" spans="1:7">
      <c r="A286" s="126">
        <v>45908</v>
      </c>
      <c r="B286">
        <v>2025</v>
      </c>
      <c r="C286" t="s">
        <v>317</v>
      </c>
      <c r="D286" t="s">
        <v>337</v>
      </c>
      <c r="E286">
        <v>66</v>
      </c>
      <c r="F286" t="s">
        <v>16</v>
      </c>
      <c r="G286">
        <v>428.68</v>
      </c>
    </row>
    <row r="287" spans="1:7">
      <c r="A287" s="126">
        <v>45910</v>
      </c>
      <c r="B287">
        <v>2025</v>
      </c>
      <c r="C287" t="s">
        <v>317</v>
      </c>
      <c r="D287" t="s">
        <v>337</v>
      </c>
      <c r="E287">
        <v>65</v>
      </c>
      <c r="F287" t="s">
        <v>15</v>
      </c>
      <c r="G287">
        <v>3115.92</v>
      </c>
    </row>
    <row r="288" spans="1:7">
      <c r="A288" s="126">
        <v>45924</v>
      </c>
      <c r="B288">
        <v>2025</v>
      </c>
      <c r="C288" t="s">
        <v>317</v>
      </c>
      <c r="D288" t="s">
        <v>337</v>
      </c>
      <c r="E288">
        <v>66</v>
      </c>
      <c r="F288" t="s">
        <v>16</v>
      </c>
      <c r="G288">
        <v>2456.89</v>
      </c>
    </row>
    <row r="289" spans="1:7">
      <c r="A289" s="126">
        <v>45929</v>
      </c>
      <c r="B289">
        <v>2025</v>
      </c>
      <c r="C289" t="s">
        <v>317</v>
      </c>
      <c r="D289" t="s">
        <v>337</v>
      </c>
      <c r="E289">
        <v>66</v>
      </c>
      <c r="F289" t="s">
        <v>16</v>
      </c>
      <c r="G289">
        <v>954.06</v>
      </c>
    </row>
    <row r="290" spans="1:7">
      <c r="A290" s="126">
        <v>45901</v>
      </c>
      <c r="B290">
        <v>2025</v>
      </c>
      <c r="C290" t="s">
        <v>317</v>
      </c>
      <c r="D290" t="s">
        <v>337</v>
      </c>
      <c r="E290">
        <v>67</v>
      </c>
      <c r="F290" t="s">
        <v>307</v>
      </c>
      <c r="G290">
        <v>650.47</v>
      </c>
    </row>
    <row r="291" spans="1:7">
      <c r="A291" s="126">
        <v>45915</v>
      </c>
      <c r="B291">
        <v>2025</v>
      </c>
      <c r="C291" t="s">
        <v>317</v>
      </c>
      <c r="D291" t="s">
        <v>337</v>
      </c>
      <c r="E291">
        <v>67</v>
      </c>
      <c r="F291" t="s">
        <v>307</v>
      </c>
      <c r="G291">
        <v>222.43</v>
      </c>
    </row>
    <row r="292" spans="1:7">
      <c r="A292" s="126">
        <v>45924</v>
      </c>
      <c r="B292">
        <v>2025</v>
      </c>
      <c r="C292" t="s">
        <v>317</v>
      </c>
      <c r="D292" t="s">
        <v>337</v>
      </c>
      <c r="E292">
        <v>67</v>
      </c>
      <c r="F292" t="s">
        <v>307</v>
      </c>
      <c r="G292">
        <v>259.08</v>
      </c>
    </row>
    <row r="293" spans="1:7">
      <c r="A293" s="126">
        <v>45933</v>
      </c>
      <c r="B293">
        <v>2025</v>
      </c>
      <c r="C293" t="s">
        <v>316</v>
      </c>
      <c r="D293" t="s">
        <v>337</v>
      </c>
      <c r="E293">
        <v>66</v>
      </c>
      <c r="F293" t="s">
        <v>16</v>
      </c>
      <c r="G293">
        <v>626.48</v>
      </c>
    </row>
    <row r="294" spans="1:7">
      <c r="A294" s="126">
        <v>45945</v>
      </c>
      <c r="B294">
        <v>2025</v>
      </c>
      <c r="C294" t="s">
        <v>316</v>
      </c>
      <c r="D294" t="s">
        <v>337</v>
      </c>
      <c r="E294">
        <v>66</v>
      </c>
      <c r="F294" t="s">
        <v>16</v>
      </c>
      <c r="G294">
        <v>1268.33</v>
      </c>
    </row>
    <row r="295" spans="1:7">
      <c r="A295" s="126">
        <v>45961</v>
      </c>
      <c r="B295">
        <v>2025</v>
      </c>
      <c r="C295" t="s">
        <v>316</v>
      </c>
      <c r="D295" t="s">
        <v>337</v>
      </c>
      <c r="E295">
        <v>66</v>
      </c>
      <c r="F295" t="s">
        <v>16</v>
      </c>
      <c r="G295">
        <v>2628.41</v>
      </c>
    </row>
    <row r="296" spans="1:7">
      <c r="A296" s="126">
        <v>45938</v>
      </c>
      <c r="B296">
        <v>2025</v>
      </c>
      <c r="C296" t="s">
        <v>316</v>
      </c>
      <c r="D296" t="s">
        <v>337</v>
      </c>
      <c r="E296">
        <v>67</v>
      </c>
      <c r="F296" t="s">
        <v>307</v>
      </c>
      <c r="G296">
        <v>305.27</v>
      </c>
    </row>
    <row r="297" spans="1:7">
      <c r="A297" s="126">
        <v>45965</v>
      </c>
      <c r="B297">
        <v>2025</v>
      </c>
      <c r="C297" t="s">
        <v>315</v>
      </c>
      <c r="D297" t="s">
        <v>337</v>
      </c>
      <c r="E297">
        <v>65</v>
      </c>
      <c r="F297" t="s">
        <v>15</v>
      </c>
      <c r="G297">
        <v>2717.04</v>
      </c>
    </row>
    <row r="298" spans="1:7">
      <c r="A298" s="126">
        <v>45975</v>
      </c>
      <c r="B298">
        <v>2025</v>
      </c>
      <c r="C298" t="s">
        <v>315</v>
      </c>
      <c r="D298" t="s">
        <v>337</v>
      </c>
      <c r="E298">
        <v>73</v>
      </c>
      <c r="F298" t="s">
        <v>213</v>
      </c>
      <c r="G298">
        <v>941</v>
      </c>
    </row>
    <row r="299" spans="1:7">
      <c r="A299" s="126">
        <v>45980</v>
      </c>
      <c r="B299">
        <v>2025</v>
      </c>
      <c r="C299" t="s">
        <v>315</v>
      </c>
      <c r="D299" t="s">
        <v>337</v>
      </c>
      <c r="E299">
        <v>66</v>
      </c>
      <c r="F299" t="s">
        <v>16</v>
      </c>
      <c r="G299">
        <v>202.72</v>
      </c>
    </row>
    <row r="300" spans="1:7">
      <c r="A300" s="126">
        <v>45980</v>
      </c>
      <c r="B300">
        <v>2025</v>
      </c>
      <c r="C300" t="s">
        <v>315</v>
      </c>
      <c r="D300" t="s">
        <v>337</v>
      </c>
      <c r="E300">
        <v>66</v>
      </c>
      <c r="F300" t="s">
        <v>16</v>
      </c>
      <c r="G300">
        <v>1114.82</v>
      </c>
    </row>
    <row r="301" spans="1:7">
      <c r="A301" s="126">
        <v>45996</v>
      </c>
      <c r="B301">
        <v>2025</v>
      </c>
      <c r="C301" t="s">
        <v>286</v>
      </c>
      <c r="D301" t="s">
        <v>337</v>
      </c>
      <c r="E301">
        <v>73</v>
      </c>
      <c r="F301" t="s">
        <v>213</v>
      </c>
      <c r="G301">
        <v>410.12</v>
      </c>
    </row>
    <row r="302" spans="1:7">
      <c r="A302" s="126">
        <v>46008</v>
      </c>
      <c r="B302">
        <v>2025</v>
      </c>
      <c r="C302" t="s">
        <v>286</v>
      </c>
      <c r="D302" t="s">
        <v>337</v>
      </c>
      <c r="E302">
        <v>66</v>
      </c>
      <c r="F302" t="s">
        <v>16</v>
      </c>
      <c r="G302">
        <v>732.76</v>
      </c>
    </row>
    <row r="303" spans="1:7">
      <c r="A303" s="126">
        <v>46008</v>
      </c>
      <c r="B303">
        <v>2025</v>
      </c>
      <c r="C303" t="s">
        <v>286</v>
      </c>
      <c r="D303" t="s">
        <v>337</v>
      </c>
      <c r="E303">
        <v>66</v>
      </c>
      <c r="F303" t="s">
        <v>16</v>
      </c>
      <c r="G303">
        <v>151.69999999999999</v>
      </c>
    </row>
    <row r="304" spans="1:7">
      <c r="A304" s="126">
        <v>45992</v>
      </c>
      <c r="B304">
        <v>2025</v>
      </c>
      <c r="C304" t="s">
        <v>286</v>
      </c>
      <c r="D304" t="s">
        <v>337</v>
      </c>
      <c r="E304">
        <v>65</v>
      </c>
      <c r="F304" t="s">
        <v>15</v>
      </c>
      <c r="G304">
        <v>219.6</v>
      </c>
    </row>
    <row r="305" spans="1:13">
      <c r="A305" s="126">
        <v>46031</v>
      </c>
      <c r="B305">
        <v>2026</v>
      </c>
      <c r="C305" t="s">
        <v>327</v>
      </c>
      <c r="D305" t="s">
        <v>337</v>
      </c>
      <c r="E305">
        <v>73</v>
      </c>
      <c r="F305" t="s">
        <v>213</v>
      </c>
      <c r="G305">
        <v>924.11</v>
      </c>
    </row>
    <row r="306" spans="1:13">
      <c r="A306" s="126">
        <v>46034</v>
      </c>
      <c r="B306">
        <v>2026</v>
      </c>
      <c r="C306" t="s">
        <v>327</v>
      </c>
      <c r="D306" t="s">
        <v>337</v>
      </c>
      <c r="E306">
        <v>65</v>
      </c>
      <c r="F306" t="s">
        <v>15</v>
      </c>
      <c r="G306">
        <v>2452.1999999999998</v>
      </c>
    </row>
    <row r="307" spans="1:13">
      <c r="A307" s="126">
        <v>46032</v>
      </c>
      <c r="B307">
        <v>2026</v>
      </c>
      <c r="C307" t="s">
        <v>327</v>
      </c>
      <c r="D307" t="s">
        <v>337</v>
      </c>
      <c r="E307">
        <v>66</v>
      </c>
      <c r="F307" t="s">
        <v>16</v>
      </c>
      <c r="G307">
        <v>1372.89</v>
      </c>
    </row>
    <row r="308" spans="1:13">
      <c r="A308" s="126">
        <v>46032</v>
      </c>
      <c r="B308">
        <v>2026</v>
      </c>
      <c r="C308" t="s">
        <v>327</v>
      </c>
      <c r="D308" t="s">
        <v>337</v>
      </c>
      <c r="E308">
        <v>66</v>
      </c>
      <c r="F308" t="s">
        <v>16</v>
      </c>
      <c r="G308">
        <v>475</v>
      </c>
    </row>
    <row r="309" spans="1:13">
      <c r="A309" s="126">
        <v>46031</v>
      </c>
      <c r="B309">
        <v>2026</v>
      </c>
      <c r="C309" t="s">
        <v>327</v>
      </c>
      <c r="D309" t="s">
        <v>337</v>
      </c>
      <c r="E309">
        <v>73</v>
      </c>
      <c r="F309" t="s">
        <v>213</v>
      </c>
      <c r="G309">
        <v>13.5</v>
      </c>
    </row>
    <row r="310" spans="1:13">
      <c r="A310" s="126">
        <v>46035</v>
      </c>
      <c r="B310">
        <v>2026</v>
      </c>
      <c r="C310" t="s">
        <v>327</v>
      </c>
      <c r="D310" t="s">
        <v>337</v>
      </c>
      <c r="E310">
        <v>76</v>
      </c>
      <c r="F310" t="s">
        <v>352</v>
      </c>
      <c r="G310">
        <v>1314</v>
      </c>
    </row>
    <row r="311" spans="1:13">
      <c r="A311" s="126">
        <v>46045</v>
      </c>
      <c r="B311">
        <v>2026</v>
      </c>
      <c r="C311" t="s">
        <v>327</v>
      </c>
      <c r="D311" t="s">
        <v>337</v>
      </c>
      <c r="E311">
        <v>73</v>
      </c>
      <c r="F311" t="s">
        <v>213</v>
      </c>
      <c r="G311">
        <v>1068.26</v>
      </c>
    </row>
    <row r="312" spans="1:13">
      <c r="A312" s="126">
        <v>46052</v>
      </c>
      <c r="B312">
        <v>2026</v>
      </c>
      <c r="C312" t="s">
        <v>327</v>
      </c>
      <c r="D312" t="s">
        <v>337</v>
      </c>
      <c r="E312">
        <v>73</v>
      </c>
      <c r="F312" t="s">
        <v>213</v>
      </c>
      <c r="G312">
        <v>927.83</v>
      </c>
    </row>
    <row r="313" spans="1:13">
      <c r="A313" s="126">
        <v>46052</v>
      </c>
      <c r="B313">
        <v>2026</v>
      </c>
      <c r="C313" t="s">
        <v>327</v>
      </c>
      <c r="D313" t="s">
        <v>337</v>
      </c>
      <c r="E313">
        <v>73</v>
      </c>
      <c r="F313" t="s">
        <v>213</v>
      </c>
      <c r="G313">
        <v>6.5</v>
      </c>
    </row>
    <row r="314" spans="1:13">
      <c r="A314" s="126">
        <v>46066</v>
      </c>
      <c r="B314">
        <v>2026</v>
      </c>
      <c r="C314" t="s">
        <v>384</v>
      </c>
      <c r="D314" t="s">
        <v>337</v>
      </c>
      <c r="E314">
        <v>73</v>
      </c>
      <c r="F314" t="s">
        <v>213</v>
      </c>
      <c r="G314">
        <v>879.99</v>
      </c>
    </row>
    <row r="315" spans="1:13">
      <c r="A315" s="126">
        <v>46083</v>
      </c>
      <c r="B315">
        <v>2026</v>
      </c>
      <c r="C315" t="s">
        <v>397</v>
      </c>
      <c r="D315" t="s">
        <v>337</v>
      </c>
      <c r="E315">
        <v>73</v>
      </c>
      <c r="F315" t="s">
        <v>213</v>
      </c>
      <c r="G315">
        <v>729.82</v>
      </c>
    </row>
    <row r="316" spans="1:13">
      <c r="A316" s="126">
        <v>46083</v>
      </c>
      <c r="B316">
        <v>2026</v>
      </c>
      <c r="C316" t="s">
        <v>397</v>
      </c>
      <c r="D316" t="s">
        <v>337</v>
      </c>
      <c r="E316">
        <v>73</v>
      </c>
      <c r="F316" t="s">
        <v>213</v>
      </c>
      <c r="G316">
        <v>13.5</v>
      </c>
    </row>
    <row r="317" spans="1:13">
      <c r="A317" s="126">
        <v>46085</v>
      </c>
      <c r="B317">
        <v>2026</v>
      </c>
      <c r="C317" t="s">
        <v>397</v>
      </c>
      <c r="D317" t="s">
        <v>337</v>
      </c>
      <c r="E317">
        <v>66</v>
      </c>
      <c r="F317" t="s">
        <v>16</v>
      </c>
      <c r="G317">
        <v>1092.42</v>
      </c>
    </row>
    <row r="318" spans="1:13">
      <c r="A318" s="126">
        <v>45931</v>
      </c>
      <c r="B318">
        <v>2025</v>
      </c>
      <c r="C318" t="s">
        <v>316</v>
      </c>
      <c r="D318" t="s">
        <v>338</v>
      </c>
      <c r="G318">
        <v>0</v>
      </c>
      <c r="H318">
        <v>0</v>
      </c>
      <c r="I318">
        <v>0</v>
      </c>
      <c r="J318">
        <v>0</v>
      </c>
      <c r="K318">
        <v>0</v>
      </c>
      <c r="L318">
        <v>0</v>
      </c>
      <c r="M318">
        <v>0</v>
      </c>
    </row>
    <row r="319" spans="1:13">
      <c r="A319" s="126">
        <v>45901</v>
      </c>
      <c r="B319">
        <v>2025</v>
      </c>
      <c r="C319" t="s">
        <v>317</v>
      </c>
      <c r="D319" t="s">
        <v>338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0</v>
      </c>
    </row>
    <row r="320" spans="1:13">
      <c r="A320" s="126">
        <v>45870</v>
      </c>
      <c r="B320">
        <v>2025</v>
      </c>
      <c r="C320" t="s">
        <v>318</v>
      </c>
      <c r="D320" t="s">
        <v>338</v>
      </c>
      <c r="G320">
        <v>0</v>
      </c>
      <c r="H320">
        <v>0</v>
      </c>
      <c r="I320">
        <v>0</v>
      </c>
      <c r="J320">
        <v>0</v>
      </c>
      <c r="K320">
        <v>0</v>
      </c>
      <c r="L320">
        <v>0</v>
      </c>
      <c r="M320">
        <v>0</v>
      </c>
    </row>
    <row r="321" spans="1:13">
      <c r="A321" s="126">
        <v>45809</v>
      </c>
      <c r="B321">
        <v>2025</v>
      </c>
      <c r="C321" t="s">
        <v>320</v>
      </c>
      <c r="D321" t="s">
        <v>338</v>
      </c>
      <c r="G321">
        <v>0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0</v>
      </c>
    </row>
    <row r="322" spans="1:13">
      <c r="A322" s="126">
        <v>45931</v>
      </c>
      <c r="B322">
        <v>2025</v>
      </c>
      <c r="C322" t="s">
        <v>316</v>
      </c>
      <c r="D322" t="s">
        <v>338</v>
      </c>
      <c r="G322">
        <v>25.62</v>
      </c>
      <c r="H322">
        <v>19.489999999999998</v>
      </c>
      <c r="I322">
        <v>0</v>
      </c>
      <c r="J322">
        <v>6.13</v>
      </c>
      <c r="K322">
        <v>0</v>
      </c>
      <c r="L322">
        <v>0</v>
      </c>
      <c r="M322">
        <v>0</v>
      </c>
    </row>
    <row r="323" spans="1:13">
      <c r="A323" s="126">
        <v>45932</v>
      </c>
      <c r="B323">
        <v>2025</v>
      </c>
      <c r="C323" t="s">
        <v>316</v>
      </c>
      <c r="D323" t="s">
        <v>338</v>
      </c>
      <c r="G323">
        <v>6.13</v>
      </c>
      <c r="H323">
        <v>0</v>
      </c>
      <c r="I323">
        <v>0</v>
      </c>
      <c r="J323">
        <v>6.13</v>
      </c>
      <c r="K323">
        <v>0</v>
      </c>
      <c r="L323">
        <v>0</v>
      </c>
      <c r="M323">
        <v>0</v>
      </c>
    </row>
    <row r="324" spans="1:13">
      <c r="A324" s="126">
        <v>45933</v>
      </c>
      <c r="B324">
        <v>2025</v>
      </c>
      <c r="C324" t="s">
        <v>316</v>
      </c>
      <c r="D324" t="s">
        <v>338</v>
      </c>
      <c r="G324">
        <v>4.5999999999999996</v>
      </c>
      <c r="H324">
        <v>0</v>
      </c>
      <c r="I324">
        <v>0</v>
      </c>
      <c r="J324">
        <v>4.5999999999999996</v>
      </c>
      <c r="K324">
        <v>0</v>
      </c>
      <c r="L324">
        <v>0</v>
      </c>
      <c r="M324">
        <v>0</v>
      </c>
    </row>
    <row r="325" spans="1:13">
      <c r="A325" s="126">
        <v>45937</v>
      </c>
      <c r="B325">
        <v>2025</v>
      </c>
      <c r="C325" t="s">
        <v>316</v>
      </c>
      <c r="D325" t="s">
        <v>338</v>
      </c>
      <c r="G325">
        <v>25.31</v>
      </c>
      <c r="H325">
        <v>20.65</v>
      </c>
      <c r="I325">
        <v>3.13</v>
      </c>
      <c r="J325">
        <v>1.53</v>
      </c>
      <c r="K325">
        <v>0</v>
      </c>
      <c r="L325">
        <v>0</v>
      </c>
      <c r="M325">
        <v>0</v>
      </c>
    </row>
    <row r="326" spans="1:13">
      <c r="A326" s="126">
        <v>45940</v>
      </c>
      <c r="B326">
        <v>2025</v>
      </c>
      <c r="C326" t="s">
        <v>316</v>
      </c>
      <c r="D326" t="s">
        <v>338</v>
      </c>
      <c r="G326">
        <v>51.88</v>
      </c>
      <c r="H326">
        <v>43.35</v>
      </c>
      <c r="I326">
        <v>1.25</v>
      </c>
      <c r="J326">
        <v>7.28</v>
      </c>
      <c r="K326">
        <v>0</v>
      </c>
      <c r="L326">
        <v>0</v>
      </c>
      <c r="M326">
        <v>0</v>
      </c>
    </row>
    <row r="327" spans="1:13">
      <c r="A327" s="126">
        <v>45945</v>
      </c>
      <c r="B327">
        <v>2025</v>
      </c>
      <c r="C327" t="s">
        <v>316</v>
      </c>
      <c r="D327" t="s">
        <v>338</v>
      </c>
      <c r="G327">
        <v>46.89</v>
      </c>
      <c r="H327">
        <v>34.909999999999997</v>
      </c>
      <c r="I327">
        <v>1.25</v>
      </c>
      <c r="J327">
        <v>10.73</v>
      </c>
      <c r="K327">
        <v>0</v>
      </c>
      <c r="L327">
        <v>0</v>
      </c>
      <c r="M327">
        <v>0</v>
      </c>
    </row>
    <row r="328" spans="1:13">
      <c r="A328" s="126">
        <v>45943</v>
      </c>
      <c r="B328">
        <v>2025</v>
      </c>
      <c r="C328" t="s">
        <v>316</v>
      </c>
      <c r="D328" t="s">
        <v>338</v>
      </c>
      <c r="G328">
        <v>7.56</v>
      </c>
      <c r="H328">
        <v>7.56</v>
      </c>
      <c r="I328">
        <v>0</v>
      </c>
      <c r="J328">
        <v>0</v>
      </c>
      <c r="K328">
        <v>0</v>
      </c>
      <c r="L328">
        <v>0</v>
      </c>
      <c r="M328">
        <v>0</v>
      </c>
    </row>
    <row r="329" spans="1:13">
      <c r="A329" s="126">
        <v>45946</v>
      </c>
      <c r="B329">
        <v>2025</v>
      </c>
      <c r="C329" t="s">
        <v>316</v>
      </c>
      <c r="D329" t="s">
        <v>338</v>
      </c>
      <c r="G329">
        <v>18.170000000000002</v>
      </c>
      <c r="H329">
        <v>12.8</v>
      </c>
      <c r="I329">
        <v>0</v>
      </c>
      <c r="J329">
        <v>5.37</v>
      </c>
      <c r="K329">
        <v>0</v>
      </c>
      <c r="L329">
        <v>0</v>
      </c>
      <c r="M329">
        <v>0</v>
      </c>
    </row>
    <row r="330" spans="1:13">
      <c r="A330" s="126">
        <v>45947</v>
      </c>
      <c r="B330">
        <v>2025</v>
      </c>
      <c r="C330" t="s">
        <v>316</v>
      </c>
      <c r="D330" t="s">
        <v>338</v>
      </c>
      <c r="G330">
        <v>7.56</v>
      </c>
      <c r="H330">
        <v>7.56</v>
      </c>
      <c r="I330">
        <v>0</v>
      </c>
      <c r="J330">
        <v>0</v>
      </c>
      <c r="K330">
        <v>0</v>
      </c>
      <c r="L330">
        <v>0</v>
      </c>
      <c r="M330">
        <v>0</v>
      </c>
    </row>
    <row r="331" spans="1:13">
      <c r="A331" s="126">
        <v>45951</v>
      </c>
      <c r="B331">
        <v>2025</v>
      </c>
      <c r="C331" t="s">
        <v>316</v>
      </c>
      <c r="D331" t="s">
        <v>338</v>
      </c>
      <c r="G331">
        <v>23.86</v>
      </c>
      <c r="H331">
        <v>23.86</v>
      </c>
      <c r="I331">
        <v>0</v>
      </c>
      <c r="J331">
        <v>0</v>
      </c>
      <c r="K331">
        <v>0</v>
      </c>
      <c r="L331">
        <v>0</v>
      </c>
      <c r="M331">
        <v>0</v>
      </c>
    </row>
    <row r="332" spans="1:13">
      <c r="A332" s="126">
        <v>45952</v>
      </c>
      <c r="B332">
        <v>2025</v>
      </c>
      <c r="C332" t="s">
        <v>316</v>
      </c>
      <c r="D332" t="s">
        <v>338</v>
      </c>
      <c r="G332">
        <v>27.46</v>
      </c>
      <c r="H332">
        <v>21.24</v>
      </c>
      <c r="I332">
        <v>3.34</v>
      </c>
      <c r="J332">
        <v>2.88</v>
      </c>
      <c r="K332">
        <v>0</v>
      </c>
      <c r="L332">
        <v>0</v>
      </c>
      <c r="M332">
        <v>0</v>
      </c>
    </row>
    <row r="333" spans="1:13">
      <c r="A333" s="126">
        <v>45953</v>
      </c>
      <c r="B333">
        <v>2025</v>
      </c>
      <c r="C333" t="s">
        <v>316</v>
      </c>
      <c r="D333" t="s">
        <v>338</v>
      </c>
      <c r="G333">
        <v>24.52</v>
      </c>
      <c r="H333">
        <v>23.27</v>
      </c>
      <c r="I333">
        <v>1.25</v>
      </c>
      <c r="J333">
        <v>0</v>
      </c>
      <c r="K333">
        <v>0</v>
      </c>
      <c r="L333">
        <v>0</v>
      </c>
      <c r="M333">
        <v>0</v>
      </c>
    </row>
    <row r="334" spans="1:13">
      <c r="A334" s="126">
        <v>45959</v>
      </c>
      <c r="B334">
        <v>2025</v>
      </c>
      <c r="C334" t="s">
        <v>316</v>
      </c>
      <c r="D334" t="s">
        <v>338</v>
      </c>
      <c r="G334">
        <v>5.53</v>
      </c>
      <c r="H334">
        <v>5.53</v>
      </c>
      <c r="I334">
        <v>0</v>
      </c>
      <c r="J334">
        <v>0</v>
      </c>
      <c r="K334">
        <v>0</v>
      </c>
      <c r="L334">
        <v>0</v>
      </c>
      <c r="M334">
        <v>0</v>
      </c>
    </row>
    <row r="335" spans="1:13">
      <c r="A335" s="126">
        <v>45960</v>
      </c>
      <c r="B335">
        <v>2025</v>
      </c>
      <c r="C335" t="s">
        <v>316</v>
      </c>
      <c r="D335" t="s">
        <v>338</v>
      </c>
      <c r="G335">
        <v>7.67</v>
      </c>
      <c r="H335">
        <v>0</v>
      </c>
      <c r="I335">
        <v>0</v>
      </c>
      <c r="J335">
        <v>7.67</v>
      </c>
      <c r="K335">
        <v>0</v>
      </c>
      <c r="L335">
        <v>0</v>
      </c>
      <c r="M335">
        <v>0</v>
      </c>
    </row>
    <row r="336" spans="1:13">
      <c r="A336" s="126">
        <v>45961</v>
      </c>
      <c r="B336">
        <v>2025</v>
      </c>
      <c r="C336" t="s">
        <v>316</v>
      </c>
      <c r="D336" t="s">
        <v>338</v>
      </c>
      <c r="G336">
        <v>33.82</v>
      </c>
      <c r="H336">
        <v>15.42</v>
      </c>
      <c r="I336">
        <v>0</v>
      </c>
      <c r="J336">
        <v>18.399999999999999</v>
      </c>
      <c r="K336">
        <v>0</v>
      </c>
      <c r="L336">
        <v>0</v>
      </c>
      <c r="M336">
        <v>0</v>
      </c>
    </row>
    <row r="337" spans="1:13">
      <c r="A337" s="126">
        <v>45901</v>
      </c>
      <c r="B337">
        <v>2025</v>
      </c>
      <c r="C337" t="s">
        <v>317</v>
      </c>
      <c r="D337" t="s">
        <v>338</v>
      </c>
      <c r="G337">
        <v>29.94</v>
      </c>
      <c r="H337">
        <v>25.9</v>
      </c>
      <c r="I337">
        <v>2.5099999999999998</v>
      </c>
      <c r="J337">
        <v>1.53</v>
      </c>
      <c r="K337">
        <v>0</v>
      </c>
      <c r="L337">
        <v>0</v>
      </c>
      <c r="M337">
        <v>0</v>
      </c>
    </row>
    <row r="338" spans="1:13">
      <c r="A338" s="126">
        <v>45902</v>
      </c>
      <c r="B338">
        <v>2025</v>
      </c>
      <c r="C338" t="s">
        <v>317</v>
      </c>
      <c r="D338" t="s">
        <v>338</v>
      </c>
      <c r="G338">
        <v>16.25</v>
      </c>
      <c r="H338">
        <v>12.22</v>
      </c>
      <c r="I338">
        <v>2.5</v>
      </c>
      <c r="J338">
        <v>1.53</v>
      </c>
      <c r="K338">
        <v>0</v>
      </c>
      <c r="L338">
        <v>0</v>
      </c>
      <c r="M338">
        <v>0</v>
      </c>
    </row>
    <row r="339" spans="1:13">
      <c r="A339" s="126">
        <v>45904</v>
      </c>
      <c r="B339">
        <v>2025</v>
      </c>
      <c r="C339" t="s">
        <v>317</v>
      </c>
      <c r="D339" t="s">
        <v>338</v>
      </c>
      <c r="G339">
        <v>71.14</v>
      </c>
      <c r="H339">
        <v>16.29</v>
      </c>
      <c r="I339">
        <v>18.82</v>
      </c>
      <c r="J339">
        <v>36.03</v>
      </c>
      <c r="K339">
        <v>0</v>
      </c>
      <c r="L339">
        <v>0</v>
      </c>
      <c r="M339">
        <v>0</v>
      </c>
    </row>
    <row r="340" spans="1:13">
      <c r="A340" s="126">
        <v>45905</v>
      </c>
      <c r="B340">
        <v>2025</v>
      </c>
      <c r="C340" t="s">
        <v>317</v>
      </c>
      <c r="D340" t="s">
        <v>338</v>
      </c>
      <c r="G340">
        <v>14.02</v>
      </c>
      <c r="H340">
        <v>13.39</v>
      </c>
      <c r="I340">
        <v>0.63</v>
      </c>
      <c r="J340">
        <v>0</v>
      </c>
      <c r="K340">
        <v>0</v>
      </c>
      <c r="L340">
        <v>0</v>
      </c>
      <c r="M340">
        <v>0</v>
      </c>
    </row>
    <row r="341" spans="1:13">
      <c r="A341" s="126">
        <v>45907</v>
      </c>
      <c r="B341">
        <v>2025</v>
      </c>
      <c r="C341" t="s">
        <v>317</v>
      </c>
      <c r="D341" t="s">
        <v>338</v>
      </c>
      <c r="G341">
        <v>95.35</v>
      </c>
      <c r="H341">
        <v>86.05</v>
      </c>
      <c r="I341">
        <v>1.25</v>
      </c>
      <c r="J341">
        <v>8.0500000000000007</v>
      </c>
      <c r="K341">
        <v>0</v>
      </c>
      <c r="L341">
        <v>0</v>
      </c>
      <c r="M341">
        <v>0</v>
      </c>
    </row>
    <row r="342" spans="1:13">
      <c r="A342" s="126">
        <v>45908</v>
      </c>
      <c r="B342">
        <v>2025</v>
      </c>
      <c r="C342" t="s">
        <v>317</v>
      </c>
      <c r="D342" t="s">
        <v>338</v>
      </c>
      <c r="G342">
        <v>3.07</v>
      </c>
      <c r="H342">
        <v>0</v>
      </c>
      <c r="I342">
        <v>0</v>
      </c>
      <c r="J342">
        <v>3.07</v>
      </c>
      <c r="K342">
        <v>0</v>
      </c>
      <c r="L342">
        <v>0</v>
      </c>
      <c r="M342">
        <v>0</v>
      </c>
    </row>
    <row r="343" spans="1:13">
      <c r="A343" s="126">
        <v>45909</v>
      </c>
      <c r="B343">
        <v>2025</v>
      </c>
      <c r="C343" t="s">
        <v>317</v>
      </c>
      <c r="D343" t="s">
        <v>338</v>
      </c>
      <c r="G343">
        <v>14.93</v>
      </c>
      <c r="H343">
        <v>13.68</v>
      </c>
      <c r="I343">
        <v>1.25</v>
      </c>
      <c r="J343">
        <v>0</v>
      </c>
      <c r="K343">
        <v>0</v>
      </c>
      <c r="L343">
        <v>0</v>
      </c>
      <c r="M343">
        <v>0</v>
      </c>
    </row>
    <row r="344" spans="1:13">
      <c r="A344" s="126">
        <v>45912</v>
      </c>
      <c r="B344">
        <v>2025</v>
      </c>
      <c r="C344" t="s">
        <v>317</v>
      </c>
      <c r="D344" t="s">
        <v>338</v>
      </c>
      <c r="G344">
        <v>9.02</v>
      </c>
      <c r="H344">
        <v>9.02</v>
      </c>
      <c r="I344">
        <v>0</v>
      </c>
      <c r="J344">
        <v>0</v>
      </c>
      <c r="K344">
        <v>0</v>
      </c>
      <c r="L344">
        <v>0</v>
      </c>
      <c r="M344">
        <v>0</v>
      </c>
    </row>
    <row r="345" spans="1:13">
      <c r="A345" s="126">
        <v>45915</v>
      </c>
      <c r="B345">
        <v>2025</v>
      </c>
      <c r="C345" t="s">
        <v>317</v>
      </c>
      <c r="D345" t="s">
        <v>338</v>
      </c>
      <c r="G345">
        <v>12.02</v>
      </c>
      <c r="H345">
        <v>10.77</v>
      </c>
      <c r="I345">
        <v>1.25</v>
      </c>
      <c r="J345">
        <v>0</v>
      </c>
      <c r="K345">
        <v>0</v>
      </c>
      <c r="L345">
        <v>0</v>
      </c>
      <c r="M345">
        <v>0</v>
      </c>
    </row>
    <row r="346" spans="1:13">
      <c r="A346" s="126">
        <v>45916</v>
      </c>
      <c r="B346">
        <v>2025</v>
      </c>
      <c r="C346" t="s">
        <v>317</v>
      </c>
      <c r="D346" t="s">
        <v>338</v>
      </c>
      <c r="G346">
        <v>19.82</v>
      </c>
      <c r="H346">
        <v>9.02</v>
      </c>
      <c r="I346">
        <v>3.13</v>
      </c>
      <c r="J346">
        <v>7.67</v>
      </c>
      <c r="K346">
        <v>0</v>
      </c>
      <c r="L346">
        <v>0</v>
      </c>
      <c r="M346">
        <v>0</v>
      </c>
    </row>
    <row r="347" spans="1:13">
      <c r="A347" s="126">
        <v>45918</v>
      </c>
      <c r="B347">
        <v>2025</v>
      </c>
      <c r="C347" t="s">
        <v>317</v>
      </c>
      <c r="D347" t="s">
        <v>338</v>
      </c>
      <c r="G347">
        <v>16.29</v>
      </c>
      <c r="H347">
        <v>16.29</v>
      </c>
      <c r="I347">
        <v>0</v>
      </c>
      <c r="J347">
        <v>0</v>
      </c>
      <c r="K347">
        <v>0</v>
      </c>
      <c r="L347">
        <v>0</v>
      </c>
      <c r="M347">
        <v>0</v>
      </c>
    </row>
    <row r="348" spans="1:13">
      <c r="A348" s="126">
        <v>45921</v>
      </c>
      <c r="B348">
        <v>2025</v>
      </c>
      <c r="C348" t="s">
        <v>317</v>
      </c>
      <c r="D348" t="s">
        <v>338</v>
      </c>
      <c r="G348">
        <v>5.53</v>
      </c>
      <c r="H348">
        <v>5.53</v>
      </c>
      <c r="I348">
        <v>0</v>
      </c>
      <c r="J348">
        <v>0</v>
      </c>
      <c r="K348">
        <v>0</v>
      </c>
      <c r="L348">
        <v>0</v>
      </c>
      <c r="M348">
        <v>0</v>
      </c>
    </row>
    <row r="349" spans="1:13">
      <c r="A349" s="126">
        <v>45922</v>
      </c>
      <c r="B349">
        <v>2025</v>
      </c>
      <c r="C349" t="s">
        <v>317</v>
      </c>
      <c r="D349" t="s">
        <v>338</v>
      </c>
      <c r="G349">
        <v>6.69</v>
      </c>
      <c r="H349">
        <v>6.69</v>
      </c>
      <c r="I349">
        <v>0</v>
      </c>
      <c r="J349">
        <v>0</v>
      </c>
      <c r="K349">
        <v>0</v>
      </c>
      <c r="L349">
        <v>0</v>
      </c>
      <c r="M349">
        <v>0</v>
      </c>
    </row>
    <row r="350" spans="1:13">
      <c r="A350" s="126">
        <v>45923</v>
      </c>
      <c r="B350">
        <v>2025</v>
      </c>
      <c r="C350" t="s">
        <v>317</v>
      </c>
      <c r="D350" t="s">
        <v>338</v>
      </c>
      <c r="G350">
        <v>93.69</v>
      </c>
      <c r="H350">
        <v>73.89</v>
      </c>
      <c r="I350">
        <v>7.53</v>
      </c>
      <c r="J350">
        <v>12.27</v>
      </c>
      <c r="K350">
        <v>0</v>
      </c>
      <c r="L350">
        <v>0</v>
      </c>
      <c r="M350">
        <v>0</v>
      </c>
    </row>
    <row r="351" spans="1:13">
      <c r="A351" s="126">
        <v>45956</v>
      </c>
      <c r="B351">
        <v>2025</v>
      </c>
      <c r="C351" t="s">
        <v>316</v>
      </c>
      <c r="D351" t="s">
        <v>338</v>
      </c>
      <c r="G351">
        <v>79.87</v>
      </c>
      <c r="H351">
        <v>73.599999999999994</v>
      </c>
      <c r="I351">
        <v>6.27</v>
      </c>
      <c r="J351">
        <v>0</v>
      </c>
      <c r="K351">
        <v>0</v>
      </c>
      <c r="L351">
        <v>0</v>
      </c>
      <c r="M351">
        <v>0</v>
      </c>
    </row>
    <row r="352" spans="1:13">
      <c r="A352" s="126">
        <v>45929</v>
      </c>
      <c r="B352">
        <v>2025</v>
      </c>
      <c r="C352" t="s">
        <v>317</v>
      </c>
      <c r="D352" t="s">
        <v>338</v>
      </c>
      <c r="G352">
        <v>4.5999999999999996</v>
      </c>
      <c r="H352">
        <v>0</v>
      </c>
      <c r="I352">
        <v>0</v>
      </c>
      <c r="J352">
        <v>4.5999999999999996</v>
      </c>
      <c r="K352">
        <v>0</v>
      </c>
      <c r="L352">
        <v>0</v>
      </c>
      <c r="M352">
        <v>0</v>
      </c>
    </row>
    <row r="353" spans="1:13">
      <c r="A353" s="126">
        <v>45926</v>
      </c>
      <c r="B353">
        <v>2025</v>
      </c>
      <c r="C353" t="s">
        <v>317</v>
      </c>
      <c r="D353" t="s">
        <v>338</v>
      </c>
      <c r="G353">
        <v>79.87</v>
      </c>
      <c r="H353">
        <v>73.599999999999994</v>
      </c>
      <c r="I353">
        <v>6.27</v>
      </c>
      <c r="J353">
        <v>0</v>
      </c>
      <c r="K353">
        <v>0</v>
      </c>
      <c r="L353">
        <v>0</v>
      </c>
      <c r="M353">
        <v>0</v>
      </c>
    </row>
    <row r="354" spans="1:13">
      <c r="A354" s="126">
        <v>45839</v>
      </c>
      <c r="B354">
        <v>2025</v>
      </c>
      <c r="C354" t="s">
        <v>319</v>
      </c>
      <c r="D354" t="s">
        <v>338</v>
      </c>
      <c r="G354">
        <v>0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0</v>
      </c>
    </row>
    <row r="355" spans="1:13">
      <c r="A355" s="126">
        <v>45945</v>
      </c>
      <c r="B355">
        <v>2025</v>
      </c>
      <c r="C355" t="s">
        <v>316</v>
      </c>
      <c r="D355" t="s">
        <v>338</v>
      </c>
      <c r="G355">
        <v>1268.33</v>
      </c>
      <c r="H355">
        <v>0</v>
      </c>
      <c r="I355">
        <v>0</v>
      </c>
      <c r="J355">
        <v>0</v>
      </c>
      <c r="K355">
        <v>1268.33</v>
      </c>
      <c r="L355">
        <v>0</v>
      </c>
      <c r="M355">
        <v>0</v>
      </c>
    </row>
    <row r="356" spans="1:13">
      <c r="A356" s="126">
        <v>45961</v>
      </c>
      <c r="B356">
        <v>2025</v>
      </c>
      <c r="C356" t="s">
        <v>316</v>
      </c>
      <c r="D356" t="s">
        <v>338</v>
      </c>
      <c r="G356">
        <v>1518.51</v>
      </c>
      <c r="H356">
        <v>0</v>
      </c>
      <c r="I356">
        <v>0</v>
      </c>
      <c r="J356">
        <v>0</v>
      </c>
      <c r="K356">
        <v>1518.51</v>
      </c>
      <c r="L356">
        <v>0</v>
      </c>
      <c r="M356">
        <v>0</v>
      </c>
    </row>
    <row r="357" spans="1:13">
      <c r="A357" s="126">
        <v>45963</v>
      </c>
      <c r="B357">
        <v>2025</v>
      </c>
      <c r="C357" t="s">
        <v>315</v>
      </c>
      <c r="D357" t="s">
        <v>338</v>
      </c>
      <c r="G357">
        <v>37.82</v>
      </c>
      <c r="H357">
        <v>32.840000000000003</v>
      </c>
      <c r="I357">
        <v>0</v>
      </c>
      <c r="J357">
        <v>4.9800000000000004</v>
      </c>
      <c r="K357">
        <v>0</v>
      </c>
      <c r="L357">
        <v>0</v>
      </c>
      <c r="M357">
        <v>0</v>
      </c>
    </row>
    <row r="358" spans="1:13">
      <c r="A358" s="126">
        <v>45965</v>
      </c>
      <c r="B358">
        <v>2025</v>
      </c>
      <c r="C358" t="s">
        <v>315</v>
      </c>
      <c r="D358" t="s">
        <v>338</v>
      </c>
      <c r="G358">
        <v>97.16</v>
      </c>
      <c r="H358">
        <v>80.290000000000006</v>
      </c>
      <c r="I358">
        <v>6.9</v>
      </c>
      <c r="J358">
        <v>9.9700000000000006</v>
      </c>
      <c r="K358">
        <v>0</v>
      </c>
      <c r="L358">
        <v>0</v>
      </c>
      <c r="M358">
        <v>0</v>
      </c>
    </row>
    <row r="359" spans="1:13">
      <c r="A359" s="126">
        <v>45966</v>
      </c>
      <c r="B359">
        <v>2025</v>
      </c>
      <c r="C359" t="s">
        <v>315</v>
      </c>
      <c r="D359" t="s">
        <v>338</v>
      </c>
      <c r="G359">
        <v>3.45</v>
      </c>
      <c r="H359">
        <v>0</v>
      </c>
      <c r="I359">
        <v>0</v>
      </c>
      <c r="J359">
        <v>3.45</v>
      </c>
      <c r="K359">
        <v>0</v>
      </c>
      <c r="L359">
        <v>0</v>
      </c>
      <c r="M359">
        <v>0</v>
      </c>
    </row>
    <row r="360" spans="1:13">
      <c r="A360" s="126">
        <v>45967</v>
      </c>
      <c r="B360">
        <v>2025</v>
      </c>
      <c r="C360" t="s">
        <v>315</v>
      </c>
      <c r="D360" t="s">
        <v>338</v>
      </c>
      <c r="G360">
        <v>19.97</v>
      </c>
      <c r="H360">
        <v>11.05</v>
      </c>
      <c r="I360">
        <v>1.25</v>
      </c>
      <c r="J360">
        <v>7.67</v>
      </c>
      <c r="K360">
        <v>0</v>
      </c>
      <c r="L360">
        <v>0</v>
      </c>
      <c r="M360">
        <v>0</v>
      </c>
    </row>
    <row r="361" spans="1:13">
      <c r="A361" s="126">
        <v>45968</v>
      </c>
      <c r="B361">
        <v>2025</v>
      </c>
      <c r="C361" t="s">
        <v>315</v>
      </c>
      <c r="D361" t="s">
        <v>338</v>
      </c>
      <c r="G361">
        <v>50.51</v>
      </c>
      <c r="H361">
        <v>48</v>
      </c>
      <c r="I361">
        <v>2.5099999999999998</v>
      </c>
      <c r="J361">
        <v>0</v>
      </c>
      <c r="K361">
        <v>0</v>
      </c>
      <c r="L361">
        <v>0</v>
      </c>
      <c r="M361">
        <v>0</v>
      </c>
    </row>
    <row r="362" spans="1:13">
      <c r="A362" s="126">
        <v>45973</v>
      </c>
      <c r="B362">
        <v>2025</v>
      </c>
      <c r="C362" t="s">
        <v>315</v>
      </c>
      <c r="D362" t="s">
        <v>338</v>
      </c>
      <c r="G362">
        <v>33.159999999999997</v>
      </c>
      <c r="H362">
        <v>33.159999999999997</v>
      </c>
      <c r="I362">
        <v>0</v>
      </c>
      <c r="J362">
        <v>0</v>
      </c>
      <c r="K362">
        <v>0</v>
      </c>
      <c r="L362">
        <v>0</v>
      </c>
      <c r="M362">
        <v>0</v>
      </c>
    </row>
    <row r="363" spans="1:13">
      <c r="A363" s="126">
        <v>45978</v>
      </c>
      <c r="B363">
        <v>2025</v>
      </c>
      <c r="C363" t="s">
        <v>315</v>
      </c>
      <c r="D363" t="s">
        <v>338</v>
      </c>
      <c r="G363">
        <v>21.61</v>
      </c>
      <c r="H363">
        <v>20.36</v>
      </c>
      <c r="I363">
        <v>1.25</v>
      </c>
      <c r="J363">
        <v>0</v>
      </c>
      <c r="K363">
        <v>0</v>
      </c>
      <c r="L363">
        <v>0</v>
      </c>
      <c r="M363">
        <v>0</v>
      </c>
    </row>
    <row r="364" spans="1:13">
      <c r="A364" s="126">
        <v>45985</v>
      </c>
      <c r="B364">
        <v>2025</v>
      </c>
      <c r="C364" t="s">
        <v>315</v>
      </c>
      <c r="D364" t="s">
        <v>338</v>
      </c>
      <c r="G364">
        <v>22.98</v>
      </c>
      <c r="H364">
        <v>22.98</v>
      </c>
      <c r="I364">
        <v>0</v>
      </c>
      <c r="J364">
        <v>0</v>
      </c>
      <c r="K364">
        <v>0</v>
      </c>
      <c r="L364">
        <v>0</v>
      </c>
      <c r="M364">
        <v>0</v>
      </c>
    </row>
    <row r="365" spans="1:13">
      <c r="A365" s="126">
        <v>45982</v>
      </c>
      <c r="B365">
        <v>2025</v>
      </c>
      <c r="C365" t="s">
        <v>315</v>
      </c>
      <c r="D365" t="s">
        <v>338</v>
      </c>
      <c r="G365">
        <v>62.77</v>
      </c>
      <c r="H365">
        <v>59.64</v>
      </c>
      <c r="I365">
        <v>3.13</v>
      </c>
      <c r="J365">
        <v>0</v>
      </c>
      <c r="K365">
        <v>0</v>
      </c>
      <c r="L365">
        <v>0</v>
      </c>
      <c r="M365">
        <v>0</v>
      </c>
    </row>
    <row r="366" spans="1:13">
      <c r="A366" s="126">
        <v>45986</v>
      </c>
      <c r="B366">
        <v>2025</v>
      </c>
      <c r="C366" t="s">
        <v>315</v>
      </c>
      <c r="D366" t="s">
        <v>338</v>
      </c>
      <c r="G366">
        <v>23.11</v>
      </c>
      <c r="H366">
        <v>1.74</v>
      </c>
      <c r="I366">
        <v>7.95</v>
      </c>
      <c r="J366">
        <v>13.42</v>
      </c>
      <c r="K366">
        <v>0</v>
      </c>
      <c r="L366">
        <v>0</v>
      </c>
      <c r="M366">
        <v>0</v>
      </c>
    </row>
    <row r="367" spans="1:13">
      <c r="A367" s="126">
        <v>45987</v>
      </c>
      <c r="B367">
        <v>2025</v>
      </c>
      <c r="C367" t="s">
        <v>315</v>
      </c>
      <c r="D367" t="s">
        <v>338</v>
      </c>
      <c r="G367">
        <v>28.18</v>
      </c>
      <c r="H367">
        <v>0</v>
      </c>
      <c r="I367">
        <v>0</v>
      </c>
      <c r="J367">
        <v>28.18</v>
      </c>
      <c r="K367">
        <v>0</v>
      </c>
      <c r="L367">
        <v>0</v>
      </c>
      <c r="M367">
        <v>0</v>
      </c>
    </row>
    <row r="368" spans="1:13">
      <c r="A368" s="126">
        <v>45988</v>
      </c>
      <c r="B368">
        <v>2025</v>
      </c>
      <c r="C368" t="s">
        <v>315</v>
      </c>
      <c r="D368" t="s">
        <v>338</v>
      </c>
      <c r="G368">
        <v>33.28</v>
      </c>
      <c r="H368">
        <v>3.49</v>
      </c>
      <c r="I368">
        <v>21.74</v>
      </c>
      <c r="J368">
        <v>8.0500000000000007</v>
      </c>
      <c r="K368">
        <v>0</v>
      </c>
      <c r="L368">
        <v>0</v>
      </c>
      <c r="M368">
        <v>0</v>
      </c>
    </row>
    <row r="369" spans="1:13">
      <c r="A369" s="126">
        <v>45989</v>
      </c>
      <c r="B369">
        <v>2025</v>
      </c>
      <c r="C369" t="s">
        <v>315</v>
      </c>
      <c r="D369" t="s">
        <v>338</v>
      </c>
      <c r="G369">
        <v>3.07</v>
      </c>
      <c r="H369">
        <v>0</v>
      </c>
      <c r="I369">
        <v>0</v>
      </c>
      <c r="J369">
        <v>3.07</v>
      </c>
      <c r="K369">
        <v>0</v>
      </c>
      <c r="L369">
        <v>0</v>
      </c>
      <c r="M369">
        <v>0</v>
      </c>
    </row>
    <row r="370" spans="1:13">
      <c r="A370" s="126">
        <v>45991</v>
      </c>
      <c r="B370">
        <v>2025</v>
      </c>
      <c r="C370" t="s">
        <v>315</v>
      </c>
      <c r="D370" t="s">
        <v>338</v>
      </c>
      <c r="G370">
        <v>26.18</v>
      </c>
      <c r="H370">
        <v>26.18</v>
      </c>
      <c r="I370">
        <v>0</v>
      </c>
      <c r="J370">
        <v>0</v>
      </c>
      <c r="K370">
        <v>0</v>
      </c>
      <c r="L370">
        <v>0</v>
      </c>
      <c r="M370">
        <v>0</v>
      </c>
    </row>
    <row r="371" spans="1:13">
      <c r="A371" s="126">
        <v>45931</v>
      </c>
      <c r="B371">
        <v>2025</v>
      </c>
      <c r="C371" t="s">
        <v>316</v>
      </c>
      <c r="D371" t="s">
        <v>338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</row>
    <row r="372" spans="1:13">
      <c r="A372" s="126">
        <v>45931</v>
      </c>
      <c r="B372">
        <v>2025</v>
      </c>
      <c r="C372" t="s">
        <v>316</v>
      </c>
      <c r="D372" t="s">
        <v>338</v>
      </c>
      <c r="G372">
        <v>571.84</v>
      </c>
      <c r="H372">
        <v>0</v>
      </c>
      <c r="I372">
        <v>0</v>
      </c>
      <c r="J372">
        <v>0</v>
      </c>
      <c r="K372">
        <v>0</v>
      </c>
      <c r="L372">
        <v>571.84</v>
      </c>
      <c r="M372">
        <v>0</v>
      </c>
    </row>
    <row r="373" spans="1:13">
      <c r="A373" s="126">
        <v>45992</v>
      </c>
      <c r="B373">
        <v>2025</v>
      </c>
      <c r="C373" t="s">
        <v>286</v>
      </c>
      <c r="D373" t="s">
        <v>338</v>
      </c>
      <c r="G373">
        <v>318.58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318.58</v>
      </c>
    </row>
    <row r="374" spans="1:13">
      <c r="A374" s="126">
        <v>45908</v>
      </c>
      <c r="B374">
        <v>2025</v>
      </c>
      <c r="C374" t="s">
        <v>317</v>
      </c>
      <c r="D374" t="s">
        <v>338</v>
      </c>
      <c r="G374">
        <v>369.76</v>
      </c>
      <c r="H374">
        <v>0</v>
      </c>
      <c r="I374">
        <v>0</v>
      </c>
      <c r="J374">
        <v>0</v>
      </c>
      <c r="K374">
        <v>369.76</v>
      </c>
      <c r="L374">
        <v>0</v>
      </c>
      <c r="M374">
        <v>0</v>
      </c>
    </row>
    <row r="375" spans="1:13">
      <c r="A375" s="126">
        <v>45901</v>
      </c>
      <c r="B375">
        <v>2025</v>
      </c>
      <c r="C375" t="s">
        <v>317</v>
      </c>
      <c r="D375" t="s">
        <v>338</v>
      </c>
      <c r="G375">
        <v>512.85</v>
      </c>
      <c r="H375">
        <v>0</v>
      </c>
      <c r="I375">
        <v>0</v>
      </c>
      <c r="J375">
        <v>0</v>
      </c>
      <c r="K375">
        <v>512.85</v>
      </c>
      <c r="L375">
        <v>0</v>
      </c>
      <c r="M375">
        <v>0</v>
      </c>
    </row>
    <row r="376" spans="1:13">
      <c r="A376" s="126">
        <v>45915</v>
      </c>
      <c r="B376">
        <v>2025</v>
      </c>
      <c r="C376" t="s">
        <v>317</v>
      </c>
      <c r="D376" t="s">
        <v>338</v>
      </c>
      <c r="G376">
        <v>183.75</v>
      </c>
      <c r="H376">
        <v>0</v>
      </c>
      <c r="I376">
        <v>0</v>
      </c>
      <c r="J376">
        <v>0</v>
      </c>
      <c r="K376">
        <v>183.75</v>
      </c>
      <c r="L376">
        <v>0</v>
      </c>
      <c r="M376">
        <v>0</v>
      </c>
    </row>
    <row r="377" spans="1:13">
      <c r="A377" s="126">
        <v>45924</v>
      </c>
      <c r="B377">
        <v>2025</v>
      </c>
      <c r="C377" t="s">
        <v>317</v>
      </c>
      <c r="D377" t="s">
        <v>338</v>
      </c>
      <c r="G377">
        <v>2456.89</v>
      </c>
      <c r="H377">
        <v>0</v>
      </c>
      <c r="I377">
        <v>0</v>
      </c>
      <c r="J377">
        <v>0</v>
      </c>
      <c r="K377">
        <v>2456.89</v>
      </c>
      <c r="L377">
        <v>0</v>
      </c>
      <c r="M377">
        <v>0</v>
      </c>
    </row>
    <row r="378" spans="1:13">
      <c r="A378" s="126">
        <v>45924</v>
      </c>
      <c r="B378">
        <v>2025</v>
      </c>
      <c r="C378" t="s">
        <v>317</v>
      </c>
      <c r="D378" t="s">
        <v>338</v>
      </c>
      <c r="G378">
        <v>259.08</v>
      </c>
      <c r="H378">
        <v>0</v>
      </c>
      <c r="I378">
        <v>0</v>
      </c>
      <c r="J378">
        <v>0</v>
      </c>
      <c r="K378">
        <v>259.08</v>
      </c>
      <c r="L378">
        <v>0</v>
      </c>
      <c r="M378">
        <v>0</v>
      </c>
    </row>
    <row r="379" spans="1:13">
      <c r="A379" s="126">
        <v>45931</v>
      </c>
      <c r="B379">
        <v>2025</v>
      </c>
      <c r="C379" t="s">
        <v>316</v>
      </c>
      <c r="D379" t="s">
        <v>338</v>
      </c>
      <c r="G379">
        <v>80.97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80.97</v>
      </c>
    </row>
    <row r="380" spans="1:13">
      <c r="A380" s="126">
        <v>45894</v>
      </c>
      <c r="B380">
        <v>2025</v>
      </c>
      <c r="C380" t="s">
        <v>318</v>
      </c>
      <c r="D380" t="s">
        <v>338</v>
      </c>
      <c r="G380">
        <v>446.22</v>
      </c>
      <c r="H380">
        <v>30.25</v>
      </c>
      <c r="I380">
        <v>2.5099999999999998</v>
      </c>
      <c r="J380">
        <v>3.83</v>
      </c>
      <c r="K380">
        <v>0</v>
      </c>
      <c r="L380">
        <v>0</v>
      </c>
      <c r="M380">
        <v>409.63</v>
      </c>
    </row>
    <row r="381" spans="1:13">
      <c r="A381" s="126">
        <v>45891</v>
      </c>
      <c r="B381">
        <v>2025</v>
      </c>
      <c r="C381" t="s">
        <v>318</v>
      </c>
      <c r="D381" t="s">
        <v>338</v>
      </c>
      <c r="G381">
        <v>297.39</v>
      </c>
      <c r="H381">
        <v>0</v>
      </c>
      <c r="I381">
        <v>0</v>
      </c>
      <c r="J381">
        <v>0</v>
      </c>
      <c r="K381">
        <v>297.39</v>
      </c>
      <c r="L381">
        <v>0</v>
      </c>
      <c r="M381">
        <v>0</v>
      </c>
    </row>
    <row r="382" spans="1:13">
      <c r="A382" s="126">
        <v>45993</v>
      </c>
      <c r="B382">
        <v>2025</v>
      </c>
      <c r="C382" t="s">
        <v>286</v>
      </c>
      <c r="D382" t="s">
        <v>338</v>
      </c>
      <c r="G382">
        <v>28.63</v>
      </c>
      <c r="H382">
        <v>26.47</v>
      </c>
      <c r="I382">
        <v>0.63</v>
      </c>
      <c r="J382">
        <v>1.53</v>
      </c>
      <c r="K382">
        <v>0</v>
      </c>
      <c r="L382">
        <v>0</v>
      </c>
      <c r="M382">
        <v>0</v>
      </c>
    </row>
    <row r="383" spans="1:13">
      <c r="A383" s="126">
        <v>45992</v>
      </c>
      <c r="B383">
        <v>2025</v>
      </c>
      <c r="C383" t="s">
        <v>286</v>
      </c>
      <c r="D383" t="s">
        <v>338</v>
      </c>
      <c r="G383">
        <v>19.91</v>
      </c>
      <c r="H383">
        <v>14.54</v>
      </c>
      <c r="I383">
        <v>0</v>
      </c>
      <c r="J383">
        <v>5.37</v>
      </c>
      <c r="K383">
        <v>0</v>
      </c>
      <c r="L383">
        <v>0</v>
      </c>
      <c r="M383">
        <v>0</v>
      </c>
    </row>
    <row r="384" spans="1:13">
      <c r="A384" s="126">
        <v>45994</v>
      </c>
      <c r="B384">
        <v>2025</v>
      </c>
      <c r="C384" t="s">
        <v>286</v>
      </c>
      <c r="D384" t="s">
        <v>338</v>
      </c>
      <c r="G384">
        <v>12.31</v>
      </c>
      <c r="H384">
        <v>11.06</v>
      </c>
      <c r="I384">
        <v>1.25</v>
      </c>
      <c r="J384">
        <v>0</v>
      </c>
      <c r="K384">
        <v>0</v>
      </c>
      <c r="L384">
        <v>0</v>
      </c>
      <c r="M384">
        <v>0</v>
      </c>
    </row>
    <row r="385" spans="1:13">
      <c r="A385" s="126">
        <v>45996</v>
      </c>
      <c r="B385">
        <v>2025</v>
      </c>
      <c r="C385" t="s">
        <v>286</v>
      </c>
      <c r="D385" t="s">
        <v>338</v>
      </c>
      <c r="G385">
        <v>191.57</v>
      </c>
      <c r="H385">
        <v>0</v>
      </c>
      <c r="I385">
        <v>21.75</v>
      </c>
      <c r="J385">
        <v>169.82</v>
      </c>
      <c r="K385">
        <v>0</v>
      </c>
      <c r="L385">
        <v>0</v>
      </c>
      <c r="M385">
        <v>0</v>
      </c>
    </row>
    <row r="386" spans="1:13">
      <c r="A386" s="126">
        <v>45999</v>
      </c>
      <c r="B386">
        <v>2025</v>
      </c>
      <c r="C386" t="s">
        <v>286</v>
      </c>
      <c r="D386" t="s">
        <v>338</v>
      </c>
      <c r="G386">
        <v>14.02</v>
      </c>
      <c r="H386">
        <v>13.39</v>
      </c>
      <c r="I386">
        <v>0.63</v>
      </c>
      <c r="J386">
        <v>0</v>
      </c>
      <c r="K386">
        <v>0</v>
      </c>
      <c r="L386">
        <v>0</v>
      </c>
      <c r="M386">
        <v>0</v>
      </c>
    </row>
    <row r="387" spans="1:13">
      <c r="A387" s="126">
        <v>46000</v>
      </c>
      <c r="B387">
        <v>2025</v>
      </c>
      <c r="C387" t="s">
        <v>286</v>
      </c>
      <c r="D387" t="s">
        <v>338</v>
      </c>
      <c r="G387">
        <v>268.08</v>
      </c>
      <c r="H387">
        <v>256.58</v>
      </c>
      <c r="I387">
        <v>0</v>
      </c>
      <c r="J387">
        <v>11.5</v>
      </c>
      <c r="K387">
        <v>0</v>
      </c>
      <c r="L387">
        <v>0</v>
      </c>
      <c r="M387">
        <v>0</v>
      </c>
    </row>
    <row r="388" spans="1:13">
      <c r="A388" s="126">
        <v>46001</v>
      </c>
      <c r="B388">
        <v>2025</v>
      </c>
      <c r="C388" t="s">
        <v>286</v>
      </c>
      <c r="D388" t="s">
        <v>338</v>
      </c>
      <c r="G388">
        <v>5.37</v>
      </c>
      <c r="H388">
        <v>0</v>
      </c>
      <c r="I388">
        <v>0</v>
      </c>
      <c r="J388">
        <v>5.37</v>
      </c>
      <c r="K388">
        <v>0</v>
      </c>
      <c r="L388">
        <v>0</v>
      </c>
      <c r="M388">
        <v>0</v>
      </c>
    </row>
    <row r="389" spans="1:13">
      <c r="A389" s="126">
        <v>46003</v>
      </c>
      <c r="B389">
        <v>2025</v>
      </c>
      <c r="C389" t="s">
        <v>286</v>
      </c>
      <c r="D389" t="s">
        <v>338</v>
      </c>
      <c r="G389">
        <v>17.239999999999998</v>
      </c>
      <c r="H389">
        <v>15.71</v>
      </c>
      <c r="I389">
        <v>0</v>
      </c>
      <c r="J389">
        <v>1.53</v>
      </c>
      <c r="K389">
        <v>0</v>
      </c>
      <c r="L389">
        <v>0</v>
      </c>
      <c r="M389">
        <v>0</v>
      </c>
    </row>
    <row r="390" spans="1:13">
      <c r="A390" s="126">
        <v>46005</v>
      </c>
      <c r="B390">
        <v>2025</v>
      </c>
      <c r="C390" t="s">
        <v>286</v>
      </c>
      <c r="D390" t="s">
        <v>338</v>
      </c>
      <c r="G390">
        <v>57.38</v>
      </c>
      <c r="H390">
        <v>52.36</v>
      </c>
      <c r="I390">
        <v>5.0199999999999996</v>
      </c>
      <c r="J390">
        <v>0</v>
      </c>
      <c r="K390">
        <v>0</v>
      </c>
      <c r="L390">
        <v>0</v>
      </c>
      <c r="M390">
        <v>0</v>
      </c>
    </row>
    <row r="391" spans="1:13">
      <c r="A391" s="126">
        <v>46007</v>
      </c>
      <c r="B391">
        <v>2025</v>
      </c>
      <c r="C391" t="s">
        <v>286</v>
      </c>
      <c r="D391" t="s">
        <v>338</v>
      </c>
      <c r="G391">
        <v>21.85</v>
      </c>
      <c r="H391">
        <v>0</v>
      </c>
      <c r="I391">
        <v>0</v>
      </c>
      <c r="J391">
        <v>21.85</v>
      </c>
      <c r="K391">
        <v>0</v>
      </c>
      <c r="L391">
        <v>0</v>
      </c>
      <c r="M391">
        <v>0</v>
      </c>
    </row>
    <row r="392" spans="1:13">
      <c r="A392" s="126">
        <v>46008</v>
      </c>
      <c r="B392">
        <v>2025</v>
      </c>
      <c r="C392" t="s">
        <v>286</v>
      </c>
      <c r="D392" t="s">
        <v>338</v>
      </c>
      <c r="G392">
        <v>12.69</v>
      </c>
      <c r="H392">
        <v>0</v>
      </c>
      <c r="I392">
        <v>2.72</v>
      </c>
      <c r="J392">
        <v>9.9700000000000006</v>
      </c>
      <c r="K392">
        <v>0</v>
      </c>
      <c r="L392">
        <v>0</v>
      </c>
      <c r="M392">
        <v>0</v>
      </c>
    </row>
    <row r="393" spans="1:13">
      <c r="A393" s="126">
        <v>46009</v>
      </c>
      <c r="B393">
        <v>2025</v>
      </c>
      <c r="C393" t="s">
        <v>286</v>
      </c>
      <c r="D393" t="s">
        <v>338</v>
      </c>
      <c r="G393">
        <v>150.43</v>
      </c>
      <c r="H393">
        <v>102.69</v>
      </c>
      <c r="I393">
        <v>20.91</v>
      </c>
      <c r="J393">
        <v>26.83</v>
      </c>
      <c r="K393">
        <v>0</v>
      </c>
      <c r="L393">
        <v>0</v>
      </c>
      <c r="M393">
        <v>0</v>
      </c>
    </row>
    <row r="394" spans="1:13">
      <c r="A394" s="126">
        <v>46010</v>
      </c>
      <c r="B394">
        <v>2025</v>
      </c>
      <c r="C394" t="s">
        <v>286</v>
      </c>
      <c r="D394" t="s">
        <v>338</v>
      </c>
      <c r="G394">
        <v>86.35</v>
      </c>
      <c r="H394">
        <v>56.14</v>
      </c>
      <c r="I394">
        <v>8.36</v>
      </c>
      <c r="J394">
        <v>21.85</v>
      </c>
      <c r="K394">
        <v>0</v>
      </c>
      <c r="L394">
        <v>0</v>
      </c>
      <c r="M394">
        <v>0</v>
      </c>
    </row>
    <row r="395" spans="1:13">
      <c r="A395" s="126">
        <v>46010</v>
      </c>
      <c r="B395">
        <v>2025</v>
      </c>
      <c r="C395" t="s">
        <v>286</v>
      </c>
      <c r="D395" t="s">
        <v>338</v>
      </c>
      <c r="G395">
        <v>300</v>
      </c>
      <c r="H395">
        <v>0</v>
      </c>
      <c r="I395">
        <v>0</v>
      </c>
      <c r="J395">
        <v>0</v>
      </c>
      <c r="K395">
        <v>0</v>
      </c>
      <c r="L395">
        <v>300</v>
      </c>
      <c r="M395">
        <v>0</v>
      </c>
    </row>
    <row r="396" spans="1:13">
      <c r="A396" s="126">
        <v>46031</v>
      </c>
      <c r="B396">
        <v>2026</v>
      </c>
      <c r="C396" t="s">
        <v>327</v>
      </c>
      <c r="D396" t="s">
        <v>338</v>
      </c>
      <c r="G396">
        <v>436.02</v>
      </c>
      <c r="H396">
        <v>0</v>
      </c>
      <c r="I396">
        <v>0</v>
      </c>
      <c r="J396">
        <v>0</v>
      </c>
      <c r="K396">
        <v>436.02</v>
      </c>
      <c r="L396">
        <v>0</v>
      </c>
      <c r="M396">
        <v>0</v>
      </c>
    </row>
    <row r="397" spans="1:13">
      <c r="A397" s="126">
        <v>46045</v>
      </c>
      <c r="B397">
        <v>2026</v>
      </c>
      <c r="C397" t="s">
        <v>327</v>
      </c>
      <c r="D397" t="s">
        <v>338</v>
      </c>
      <c r="G397">
        <v>435.94</v>
      </c>
      <c r="H397">
        <v>0</v>
      </c>
      <c r="I397">
        <v>0</v>
      </c>
      <c r="J397">
        <v>0</v>
      </c>
      <c r="K397">
        <v>435.94</v>
      </c>
      <c r="L397">
        <v>0</v>
      </c>
      <c r="M397">
        <v>0</v>
      </c>
    </row>
    <row r="398" spans="1:13">
      <c r="A398" s="126">
        <v>46045</v>
      </c>
      <c r="B398">
        <v>2026</v>
      </c>
      <c r="C398" t="s">
        <v>327</v>
      </c>
      <c r="D398" t="s">
        <v>338</v>
      </c>
      <c r="G398">
        <v>433.94</v>
      </c>
      <c r="H398">
        <v>0</v>
      </c>
      <c r="I398">
        <v>0</v>
      </c>
      <c r="J398">
        <v>0</v>
      </c>
      <c r="K398">
        <v>433.94</v>
      </c>
      <c r="L398">
        <v>0</v>
      </c>
      <c r="M398">
        <v>0</v>
      </c>
    </row>
    <row r="399" spans="1:13">
      <c r="A399" s="126">
        <v>46052</v>
      </c>
      <c r="B399">
        <v>2026</v>
      </c>
      <c r="C399" t="s">
        <v>327</v>
      </c>
      <c r="D399" t="s">
        <v>338</v>
      </c>
      <c r="G399">
        <v>415.97</v>
      </c>
      <c r="H399">
        <v>0</v>
      </c>
      <c r="I399">
        <v>0</v>
      </c>
      <c r="J399">
        <v>0</v>
      </c>
      <c r="K399">
        <v>415.97</v>
      </c>
      <c r="L399">
        <v>0</v>
      </c>
      <c r="M399">
        <v>0</v>
      </c>
    </row>
    <row r="400" spans="1:13">
      <c r="A400" s="126">
        <v>46052</v>
      </c>
      <c r="B400">
        <v>2026</v>
      </c>
      <c r="C400" t="s">
        <v>327</v>
      </c>
      <c r="D400" t="s">
        <v>338</v>
      </c>
      <c r="G400">
        <v>47.69</v>
      </c>
      <c r="H400">
        <v>0</v>
      </c>
      <c r="I400">
        <v>0</v>
      </c>
      <c r="J400">
        <v>0</v>
      </c>
      <c r="K400">
        <v>47.69</v>
      </c>
      <c r="L400">
        <v>0</v>
      </c>
      <c r="M400">
        <v>0</v>
      </c>
    </row>
    <row r="401" spans="1:13">
      <c r="A401" s="126">
        <v>46052</v>
      </c>
      <c r="B401">
        <v>2026</v>
      </c>
      <c r="C401" t="s">
        <v>327</v>
      </c>
      <c r="D401" t="s">
        <v>338</v>
      </c>
      <c r="G401">
        <v>389.65</v>
      </c>
      <c r="H401">
        <v>349.38</v>
      </c>
      <c r="I401">
        <v>5.01</v>
      </c>
      <c r="J401">
        <v>35.26</v>
      </c>
      <c r="K401">
        <v>0</v>
      </c>
      <c r="L401">
        <v>0</v>
      </c>
      <c r="M401">
        <v>0</v>
      </c>
    </row>
    <row r="402" spans="1:13">
      <c r="A402" s="126">
        <v>46053</v>
      </c>
      <c r="B402">
        <v>2026</v>
      </c>
      <c r="C402" t="s">
        <v>327</v>
      </c>
      <c r="D402" t="s">
        <v>338</v>
      </c>
      <c r="G402">
        <v>263.04000000000002</v>
      </c>
      <c r="H402">
        <v>0</v>
      </c>
      <c r="I402">
        <v>0</v>
      </c>
      <c r="J402">
        <v>0</v>
      </c>
      <c r="K402">
        <v>0</v>
      </c>
      <c r="L402">
        <v>263.04000000000002</v>
      </c>
      <c r="M402">
        <v>0</v>
      </c>
    </row>
    <row r="403" spans="1:13">
      <c r="A403" s="126">
        <v>46022</v>
      </c>
      <c r="B403">
        <v>2025</v>
      </c>
      <c r="C403" t="s">
        <v>286</v>
      </c>
      <c r="D403" t="s">
        <v>338</v>
      </c>
      <c r="G403">
        <v>238.08</v>
      </c>
      <c r="H403">
        <v>0</v>
      </c>
      <c r="I403">
        <v>0</v>
      </c>
      <c r="J403">
        <v>0</v>
      </c>
      <c r="K403">
        <v>0</v>
      </c>
      <c r="L403">
        <v>238.08</v>
      </c>
      <c r="M403">
        <v>0</v>
      </c>
    </row>
    <row r="404" spans="1:13">
      <c r="A404" s="126">
        <v>46066</v>
      </c>
      <c r="B404">
        <v>2026</v>
      </c>
      <c r="C404" t="s">
        <v>384</v>
      </c>
      <c r="D404" t="s">
        <v>338</v>
      </c>
      <c r="G404">
        <v>415.97</v>
      </c>
      <c r="H404">
        <v>0</v>
      </c>
      <c r="I404">
        <v>0</v>
      </c>
      <c r="J404">
        <v>0</v>
      </c>
      <c r="K404">
        <v>415.97</v>
      </c>
      <c r="L404">
        <v>0</v>
      </c>
      <c r="M404">
        <v>0</v>
      </c>
    </row>
    <row r="405" spans="1:13">
      <c r="A405" s="126">
        <v>46066</v>
      </c>
      <c r="B405">
        <v>2026</v>
      </c>
      <c r="C405" t="s">
        <v>384</v>
      </c>
      <c r="D405" t="s">
        <v>338</v>
      </c>
      <c r="G405">
        <v>231.32</v>
      </c>
      <c r="H405">
        <v>0</v>
      </c>
      <c r="I405">
        <v>0</v>
      </c>
      <c r="J405">
        <v>0</v>
      </c>
      <c r="K405">
        <v>231.32</v>
      </c>
      <c r="L405">
        <v>0</v>
      </c>
      <c r="M405">
        <v>0</v>
      </c>
    </row>
    <row r="406" spans="1:13">
      <c r="A406" s="126">
        <v>46066</v>
      </c>
      <c r="B406">
        <v>2026</v>
      </c>
      <c r="C406" t="s">
        <v>384</v>
      </c>
      <c r="D406" t="s">
        <v>338</v>
      </c>
      <c r="G406">
        <v>475.57</v>
      </c>
      <c r="H406">
        <v>299.35000000000002</v>
      </c>
      <c r="I406">
        <v>28.64</v>
      </c>
      <c r="J406">
        <v>147.58000000000001</v>
      </c>
      <c r="K406">
        <v>0</v>
      </c>
      <c r="L406">
        <v>0</v>
      </c>
      <c r="M406">
        <v>0</v>
      </c>
    </row>
    <row r="407" spans="1:13">
      <c r="A407" s="126">
        <v>46083</v>
      </c>
      <c r="B407">
        <v>2026</v>
      </c>
      <c r="C407" t="s">
        <v>397</v>
      </c>
      <c r="D407" t="s">
        <v>338</v>
      </c>
      <c r="G407">
        <v>685.6</v>
      </c>
      <c r="H407">
        <v>0</v>
      </c>
      <c r="I407">
        <v>0</v>
      </c>
      <c r="J407">
        <v>0</v>
      </c>
      <c r="K407">
        <v>685.6</v>
      </c>
      <c r="L407">
        <v>0</v>
      </c>
      <c r="M407">
        <v>0</v>
      </c>
    </row>
    <row r="408" spans="1:13">
      <c r="A408" s="126">
        <v>46081</v>
      </c>
      <c r="B408">
        <v>2026</v>
      </c>
      <c r="C408" t="s">
        <v>384</v>
      </c>
      <c r="D408" t="s">
        <v>338</v>
      </c>
      <c r="G408">
        <v>221.16</v>
      </c>
      <c r="H408">
        <v>172.8</v>
      </c>
      <c r="I408">
        <v>10.029999999999999</v>
      </c>
      <c r="J408">
        <v>38.33</v>
      </c>
      <c r="K408">
        <v>0</v>
      </c>
      <c r="L408">
        <v>0</v>
      </c>
      <c r="M408">
        <v>0</v>
      </c>
    </row>
  </sheetData>
  <phoneticPr fontId="20" type="noConversion"/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C9233B-683F-4187-9DEC-DA795F58A9E3}">
  <sheetPr codeName="Feuil4">
    <tabColor rgb="FFFF0000"/>
  </sheetPr>
  <dimension ref="A1:S7335"/>
  <sheetViews>
    <sheetView showGridLines="0" workbookViewId="0">
      <pane ySplit="1" topLeftCell="A2" activePane="bottomLeft" state="frozen"/>
      <selection pane="bottomLeft" activeCell="N5" sqref="N5"/>
    </sheetView>
  </sheetViews>
  <sheetFormatPr baseColWidth="10" defaultRowHeight="15"/>
  <cols>
    <col min="1" max="1" width="7" style="1" bestFit="1" customWidth="1"/>
    <col min="2" max="2" width="12.28515625" bestFit="1" customWidth="1"/>
    <col min="3" max="3" width="14.140625" style="3" bestFit="1" customWidth="1"/>
    <col min="4" max="4" width="45.28515625" style="22" bestFit="1" customWidth="1"/>
    <col min="5" max="5" width="11" bestFit="1" customWidth="1"/>
    <col min="6" max="6" width="12.42578125" style="1" bestFit="1" customWidth="1"/>
    <col min="7" max="7" width="11.140625" style="2" bestFit="1" customWidth="1"/>
    <col min="8" max="8" width="9" style="2" bestFit="1" customWidth="1"/>
    <col min="9" max="9" width="10.7109375" style="6" bestFit="1" customWidth="1"/>
    <col min="10" max="10" width="10.42578125" bestFit="1" customWidth="1"/>
    <col min="11" max="11" width="9.140625" bestFit="1" customWidth="1"/>
    <col min="12" max="12" width="3.28515625" customWidth="1"/>
    <col min="13" max="13" width="3" customWidth="1"/>
    <col min="16" max="16" width="2.7109375" customWidth="1"/>
    <col min="17" max="17" width="3.140625" customWidth="1"/>
    <col min="18" max="18" width="27.85546875" customWidth="1"/>
    <col min="19" max="19" width="17.5703125" style="1" customWidth="1"/>
  </cols>
  <sheetData>
    <row r="1" spans="1:19" ht="23.25" customHeight="1">
      <c r="A1" t="s">
        <v>5</v>
      </c>
      <c r="B1" t="s">
        <v>215</v>
      </c>
      <c r="C1" t="s">
        <v>4</v>
      </c>
      <c r="D1" t="s">
        <v>321</v>
      </c>
      <c r="E1" t="s">
        <v>330</v>
      </c>
      <c r="F1" t="s">
        <v>10</v>
      </c>
      <c r="G1" t="s">
        <v>11</v>
      </c>
      <c r="H1" t="s">
        <v>9</v>
      </c>
      <c r="I1" t="s">
        <v>1</v>
      </c>
      <c r="J1" t="s">
        <v>12</v>
      </c>
      <c r="K1" t="s">
        <v>6</v>
      </c>
      <c r="R1" s="35" t="s">
        <v>273</v>
      </c>
      <c r="S1" s="36"/>
    </row>
    <row r="2" spans="1:19">
      <c r="A2" t="s">
        <v>217</v>
      </c>
      <c r="B2" t="s">
        <v>232</v>
      </c>
      <c r="C2" t="s">
        <v>16</v>
      </c>
      <c r="D2" t="s">
        <v>174</v>
      </c>
      <c r="E2" t="s">
        <v>308</v>
      </c>
      <c r="F2">
        <v>2165</v>
      </c>
      <c r="G2">
        <v>0.35</v>
      </c>
      <c r="H2">
        <v>98.33</v>
      </c>
      <c r="I2" s="6">
        <v>45931</v>
      </c>
      <c r="J2" s="2">
        <f t="shared" ref="J2:J65" si="0">G2*H2</f>
        <v>34.415499999999994</v>
      </c>
      <c r="K2">
        <f t="shared" ref="K2:K65" si="1">YEAR(I2)</f>
        <v>2025</v>
      </c>
      <c r="R2" t="s">
        <v>274</v>
      </c>
      <c r="S2" s="34">
        <v>45870</v>
      </c>
    </row>
    <row r="3" spans="1:19">
      <c r="A3" t="s">
        <v>217</v>
      </c>
      <c r="B3" t="s">
        <v>232</v>
      </c>
      <c r="C3" t="s">
        <v>16</v>
      </c>
      <c r="D3" t="s">
        <v>86</v>
      </c>
      <c r="E3" t="s">
        <v>308</v>
      </c>
      <c r="F3">
        <v>2166</v>
      </c>
      <c r="G3">
        <v>0.9</v>
      </c>
      <c r="H3">
        <v>50.1</v>
      </c>
      <c r="I3" s="6">
        <v>45931</v>
      </c>
      <c r="J3" s="2">
        <f t="shared" si="0"/>
        <v>45.09</v>
      </c>
      <c r="K3">
        <f t="shared" si="1"/>
        <v>2025</v>
      </c>
      <c r="R3" t="s">
        <v>275</v>
      </c>
      <c r="S3" s="34">
        <v>45901</v>
      </c>
    </row>
    <row r="4" spans="1:19">
      <c r="A4" t="s">
        <v>217</v>
      </c>
      <c r="B4" t="s">
        <v>232</v>
      </c>
      <c r="C4" t="s">
        <v>16</v>
      </c>
      <c r="D4" t="s">
        <v>87</v>
      </c>
      <c r="E4" t="s">
        <v>308</v>
      </c>
      <c r="F4">
        <v>2167</v>
      </c>
      <c r="G4">
        <v>1</v>
      </c>
      <c r="H4">
        <v>59.53</v>
      </c>
      <c r="I4" s="6">
        <v>45931</v>
      </c>
      <c r="J4" s="2">
        <f t="shared" si="0"/>
        <v>59.53</v>
      </c>
      <c r="K4">
        <f t="shared" si="1"/>
        <v>2025</v>
      </c>
      <c r="R4" t="s">
        <v>261</v>
      </c>
      <c r="S4" s="34">
        <v>45931</v>
      </c>
    </row>
    <row r="5" spans="1:19">
      <c r="A5" t="s">
        <v>217</v>
      </c>
      <c r="B5" t="s">
        <v>232</v>
      </c>
      <c r="C5" t="s">
        <v>16</v>
      </c>
      <c r="D5" t="s">
        <v>53</v>
      </c>
      <c r="E5" t="s">
        <v>308</v>
      </c>
      <c r="F5">
        <v>2168</v>
      </c>
      <c r="G5">
        <v>2</v>
      </c>
      <c r="H5">
        <v>15.41</v>
      </c>
      <c r="I5" s="6">
        <v>45931</v>
      </c>
      <c r="J5" s="2">
        <f t="shared" si="0"/>
        <v>30.82</v>
      </c>
      <c r="K5">
        <f t="shared" si="1"/>
        <v>2025</v>
      </c>
      <c r="R5" t="s">
        <v>276</v>
      </c>
      <c r="S5" s="34">
        <v>45962</v>
      </c>
    </row>
    <row r="6" spans="1:19">
      <c r="A6" t="s">
        <v>217</v>
      </c>
      <c r="B6" t="s">
        <v>232</v>
      </c>
      <c r="C6" t="s">
        <v>16</v>
      </c>
      <c r="D6" t="s">
        <v>74</v>
      </c>
      <c r="E6" t="s">
        <v>308</v>
      </c>
      <c r="F6">
        <v>2169</v>
      </c>
      <c r="G6">
        <v>1.75</v>
      </c>
      <c r="H6">
        <v>58.24</v>
      </c>
      <c r="I6" s="6">
        <v>45931</v>
      </c>
      <c r="J6" s="2">
        <f t="shared" si="0"/>
        <v>101.92</v>
      </c>
      <c r="K6">
        <f t="shared" si="1"/>
        <v>2025</v>
      </c>
      <c r="R6" t="s">
        <v>323</v>
      </c>
      <c r="S6" s="34">
        <v>45992</v>
      </c>
    </row>
    <row r="7" spans="1:19">
      <c r="A7" t="s">
        <v>217</v>
      </c>
      <c r="B7" t="s">
        <v>232</v>
      </c>
      <c r="C7" t="s">
        <v>16</v>
      </c>
      <c r="D7" t="s">
        <v>135</v>
      </c>
      <c r="E7" t="s">
        <v>308</v>
      </c>
      <c r="F7">
        <v>2170</v>
      </c>
      <c r="G7">
        <v>1.25</v>
      </c>
      <c r="H7">
        <v>18.79</v>
      </c>
      <c r="I7" s="6">
        <v>45931</v>
      </c>
      <c r="J7" s="2">
        <f t="shared" si="0"/>
        <v>23.487499999999997</v>
      </c>
      <c r="K7">
        <f t="shared" si="1"/>
        <v>2025</v>
      </c>
      <c r="R7" t="s">
        <v>365</v>
      </c>
      <c r="S7" s="34">
        <v>46023</v>
      </c>
    </row>
    <row r="8" spans="1:19">
      <c r="A8" t="s">
        <v>217</v>
      </c>
      <c r="B8" t="s">
        <v>232</v>
      </c>
      <c r="C8" t="s">
        <v>16</v>
      </c>
      <c r="D8" t="s">
        <v>136</v>
      </c>
      <c r="E8" t="s">
        <v>308</v>
      </c>
      <c r="F8">
        <v>2171</v>
      </c>
      <c r="G8">
        <v>1.25</v>
      </c>
      <c r="H8">
        <v>28.64</v>
      </c>
      <c r="I8" s="6">
        <v>45931</v>
      </c>
      <c r="J8" s="2">
        <f t="shared" si="0"/>
        <v>35.799999999999997</v>
      </c>
      <c r="K8">
        <f t="shared" si="1"/>
        <v>2025</v>
      </c>
      <c r="R8" t="s">
        <v>409</v>
      </c>
      <c r="S8" s="34">
        <v>46054</v>
      </c>
    </row>
    <row r="9" spans="1:19">
      <c r="A9" t="s">
        <v>217</v>
      </c>
      <c r="B9" t="s">
        <v>232</v>
      </c>
      <c r="C9" t="s">
        <v>16</v>
      </c>
      <c r="D9" t="s">
        <v>111</v>
      </c>
      <c r="E9" t="s">
        <v>308</v>
      </c>
      <c r="F9">
        <v>2172</v>
      </c>
      <c r="G9">
        <v>0.7</v>
      </c>
      <c r="H9">
        <v>52.5</v>
      </c>
      <c r="I9" s="6">
        <v>45931</v>
      </c>
      <c r="J9" s="2">
        <f t="shared" si="0"/>
        <v>36.75</v>
      </c>
      <c r="K9">
        <f t="shared" si="1"/>
        <v>2025</v>
      </c>
      <c r="S9" s="34"/>
    </row>
    <row r="10" spans="1:19">
      <c r="A10" t="s">
        <v>217</v>
      </c>
      <c r="B10" t="s">
        <v>232</v>
      </c>
      <c r="C10" t="s">
        <v>16</v>
      </c>
      <c r="D10" t="s">
        <v>44</v>
      </c>
      <c r="E10" t="s">
        <v>308</v>
      </c>
      <c r="F10">
        <v>2173</v>
      </c>
      <c r="G10">
        <v>0.85</v>
      </c>
      <c r="H10">
        <v>51.04</v>
      </c>
      <c r="I10" s="6">
        <v>45931</v>
      </c>
      <c r="J10" s="2">
        <f t="shared" si="0"/>
        <v>43.384</v>
      </c>
      <c r="K10">
        <f t="shared" si="1"/>
        <v>2025</v>
      </c>
      <c r="S10" s="34"/>
    </row>
    <row r="11" spans="1:19">
      <c r="A11" t="s">
        <v>217</v>
      </c>
      <c r="B11" t="s">
        <v>232</v>
      </c>
      <c r="C11" t="s">
        <v>16</v>
      </c>
      <c r="D11" t="s">
        <v>69</v>
      </c>
      <c r="E11" t="s">
        <v>308</v>
      </c>
      <c r="F11">
        <v>2174</v>
      </c>
      <c r="G11">
        <v>0.65</v>
      </c>
      <c r="H11">
        <v>44.08</v>
      </c>
      <c r="I11" s="6">
        <v>45931</v>
      </c>
      <c r="J11" s="2">
        <f t="shared" si="0"/>
        <v>28.652000000000001</v>
      </c>
      <c r="K11">
        <f t="shared" si="1"/>
        <v>2025</v>
      </c>
      <c r="S11" s="34"/>
    </row>
    <row r="12" spans="1:19">
      <c r="A12" t="s">
        <v>217</v>
      </c>
      <c r="B12" t="s">
        <v>232</v>
      </c>
      <c r="C12" t="s">
        <v>16</v>
      </c>
      <c r="D12" t="s">
        <v>142</v>
      </c>
      <c r="E12" t="s">
        <v>308</v>
      </c>
      <c r="F12">
        <v>2175</v>
      </c>
      <c r="G12">
        <v>4.5999999999999996</v>
      </c>
      <c r="H12">
        <v>24.45</v>
      </c>
      <c r="I12" s="6">
        <v>45931</v>
      </c>
      <c r="J12" s="2">
        <f t="shared" si="0"/>
        <v>112.46999999999998</v>
      </c>
      <c r="K12">
        <f t="shared" si="1"/>
        <v>2025</v>
      </c>
      <c r="S12" s="34"/>
    </row>
    <row r="13" spans="1:19">
      <c r="A13" t="s">
        <v>217</v>
      </c>
      <c r="B13" t="s">
        <v>232</v>
      </c>
      <c r="C13" t="s">
        <v>16</v>
      </c>
      <c r="D13" t="s">
        <v>88</v>
      </c>
      <c r="E13" t="s">
        <v>308</v>
      </c>
      <c r="F13">
        <v>2176</v>
      </c>
      <c r="G13">
        <v>4</v>
      </c>
      <c r="H13">
        <v>15.38</v>
      </c>
      <c r="I13" s="6">
        <v>45931</v>
      </c>
      <c r="J13" s="2">
        <f t="shared" si="0"/>
        <v>61.52</v>
      </c>
      <c r="K13">
        <f t="shared" si="1"/>
        <v>2025</v>
      </c>
      <c r="S13" s="34"/>
    </row>
    <row r="14" spans="1:19">
      <c r="A14" t="s">
        <v>217</v>
      </c>
      <c r="B14" t="s">
        <v>232</v>
      </c>
      <c r="C14" t="s">
        <v>16</v>
      </c>
      <c r="D14" t="s">
        <v>89</v>
      </c>
      <c r="E14" t="s">
        <v>308</v>
      </c>
      <c r="F14">
        <v>2177</v>
      </c>
      <c r="G14">
        <v>0.6</v>
      </c>
      <c r="H14">
        <v>27.91</v>
      </c>
      <c r="I14" s="6">
        <v>45931</v>
      </c>
      <c r="J14" s="2">
        <f t="shared" si="0"/>
        <v>16.745999999999999</v>
      </c>
      <c r="K14">
        <f t="shared" si="1"/>
        <v>2025</v>
      </c>
      <c r="S14" s="34"/>
    </row>
    <row r="15" spans="1:19">
      <c r="A15" t="s">
        <v>217</v>
      </c>
      <c r="B15" t="s">
        <v>232</v>
      </c>
      <c r="C15" t="s">
        <v>16</v>
      </c>
      <c r="D15" t="s">
        <v>102</v>
      </c>
      <c r="E15" t="s">
        <v>308</v>
      </c>
      <c r="F15">
        <v>2178</v>
      </c>
      <c r="G15">
        <v>1.4</v>
      </c>
      <c r="H15">
        <v>29.47</v>
      </c>
      <c r="I15" s="6">
        <v>45931</v>
      </c>
      <c r="J15" s="2">
        <f t="shared" si="0"/>
        <v>41.257999999999996</v>
      </c>
      <c r="K15">
        <f t="shared" si="1"/>
        <v>2025</v>
      </c>
      <c r="S15" s="34"/>
    </row>
    <row r="16" spans="1:19">
      <c r="A16" t="s">
        <v>217</v>
      </c>
      <c r="B16" t="s">
        <v>232</v>
      </c>
      <c r="C16" t="s">
        <v>16</v>
      </c>
      <c r="D16" t="s">
        <v>97</v>
      </c>
      <c r="E16" t="s">
        <v>308</v>
      </c>
      <c r="F16">
        <v>2179</v>
      </c>
      <c r="G16">
        <v>0.45</v>
      </c>
      <c r="H16">
        <v>17.5</v>
      </c>
      <c r="I16" s="6">
        <v>45931</v>
      </c>
      <c r="J16" s="2">
        <f t="shared" si="0"/>
        <v>7.875</v>
      </c>
      <c r="K16">
        <f t="shared" si="1"/>
        <v>2025</v>
      </c>
      <c r="S16" s="34"/>
    </row>
    <row r="17" spans="1:19">
      <c r="A17" t="s">
        <v>217</v>
      </c>
      <c r="B17" t="s">
        <v>232</v>
      </c>
      <c r="C17" t="s">
        <v>16</v>
      </c>
      <c r="D17" t="s">
        <v>288</v>
      </c>
      <c r="E17" t="s">
        <v>308</v>
      </c>
      <c r="F17">
        <v>2180</v>
      </c>
      <c r="G17">
        <v>0.45</v>
      </c>
      <c r="H17">
        <v>25</v>
      </c>
      <c r="I17" s="6">
        <v>45931</v>
      </c>
      <c r="J17" s="2">
        <f t="shared" si="0"/>
        <v>11.25</v>
      </c>
      <c r="K17">
        <f t="shared" si="1"/>
        <v>2025</v>
      </c>
      <c r="S17" s="34"/>
    </row>
    <row r="18" spans="1:19">
      <c r="A18" t="s">
        <v>217</v>
      </c>
      <c r="B18" t="s">
        <v>232</v>
      </c>
      <c r="C18" t="s">
        <v>16</v>
      </c>
      <c r="D18" t="s">
        <v>96</v>
      </c>
      <c r="E18" t="s">
        <v>308</v>
      </c>
      <c r="F18">
        <v>2181</v>
      </c>
      <c r="G18">
        <v>1</v>
      </c>
      <c r="H18">
        <v>174.16</v>
      </c>
      <c r="I18" s="6">
        <v>45931</v>
      </c>
      <c r="J18" s="2">
        <f t="shared" si="0"/>
        <v>174.16</v>
      </c>
      <c r="K18">
        <f t="shared" si="1"/>
        <v>2025</v>
      </c>
      <c r="S18" s="34"/>
    </row>
    <row r="19" spans="1:19">
      <c r="A19" t="s">
        <v>217</v>
      </c>
      <c r="B19" t="s">
        <v>232</v>
      </c>
      <c r="C19" t="s">
        <v>16</v>
      </c>
      <c r="D19" t="s">
        <v>172</v>
      </c>
      <c r="E19" t="s">
        <v>308</v>
      </c>
      <c r="F19">
        <v>2182</v>
      </c>
      <c r="G19">
        <v>1.05</v>
      </c>
      <c r="H19">
        <v>31.7</v>
      </c>
      <c r="I19" s="6">
        <v>45931</v>
      </c>
      <c r="J19" s="2">
        <f t="shared" si="0"/>
        <v>33.285000000000004</v>
      </c>
      <c r="K19">
        <f t="shared" si="1"/>
        <v>2025</v>
      </c>
      <c r="S19" s="34"/>
    </row>
    <row r="20" spans="1:19">
      <c r="A20" t="s">
        <v>217</v>
      </c>
      <c r="B20" t="s">
        <v>232</v>
      </c>
      <c r="C20" t="s">
        <v>16</v>
      </c>
      <c r="D20" t="s">
        <v>289</v>
      </c>
      <c r="E20" t="s">
        <v>308</v>
      </c>
      <c r="F20">
        <v>2183</v>
      </c>
      <c r="G20">
        <v>1.1000000000000001</v>
      </c>
      <c r="H20">
        <v>32.33</v>
      </c>
      <c r="I20" s="6">
        <v>45931</v>
      </c>
      <c r="J20" s="2">
        <f t="shared" si="0"/>
        <v>35.563000000000002</v>
      </c>
      <c r="K20">
        <f t="shared" si="1"/>
        <v>2025</v>
      </c>
      <c r="S20" s="34"/>
    </row>
    <row r="21" spans="1:19">
      <c r="A21" t="s">
        <v>217</v>
      </c>
      <c r="B21" t="s">
        <v>232</v>
      </c>
      <c r="C21" t="s">
        <v>16</v>
      </c>
      <c r="D21" t="s">
        <v>101</v>
      </c>
      <c r="E21" t="s">
        <v>308</v>
      </c>
      <c r="F21">
        <v>2184</v>
      </c>
      <c r="G21">
        <v>1</v>
      </c>
      <c r="H21">
        <v>39.159999999999997</v>
      </c>
      <c r="I21" s="6">
        <v>45931</v>
      </c>
      <c r="J21" s="2">
        <f t="shared" si="0"/>
        <v>39.159999999999997</v>
      </c>
      <c r="K21">
        <f t="shared" si="1"/>
        <v>2025</v>
      </c>
      <c r="S21" s="34"/>
    </row>
    <row r="22" spans="1:19">
      <c r="A22" t="s">
        <v>217</v>
      </c>
      <c r="B22" t="s">
        <v>232</v>
      </c>
      <c r="C22" t="s">
        <v>16</v>
      </c>
      <c r="D22" t="s">
        <v>171</v>
      </c>
      <c r="E22" t="s">
        <v>308</v>
      </c>
      <c r="F22">
        <v>2185</v>
      </c>
      <c r="G22">
        <v>1.8</v>
      </c>
      <c r="H22">
        <v>79</v>
      </c>
      <c r="I22" s="6">
        <v>45931</v>
      </c>
      <c r="J22" s="2">
        <f t="shared" si="0"/>
        <v>142.20000000000002</v>
      </c>
      <c r="K22">
        <f t="shared" si="1"/>
        <v>2025</v>
      </c>
      <c r="S22" s="34"/>
    </row>
    <row r="23" spans="1:19">
      <c r="A23" t="s">
        <v>217</v>
      </c>
      <c r="B23" t="s">
        <v>232</v>
      </c>
      <c r="C23" t="s">
        <v>16</v>
      </c>
      <c r="D23" t="s">
        <v>40</v>
      </c>
      <c r="E23" t="s">
        <v>308</v>
      </c>
      <c r="F23">
        <v>2186</v>
      </c>
      <c r="G23">
        <v>0.45</v>
      </c>
      <c r="H23">
        <v>48.25</v>
      </c>
      <c r="I23" s="6">
        <v>45931</v>
      </c>
      <c r="J23" s="2">
        <f t="shared" si="0"/>
        <v>21.712500000000002</v>
      </c>
      <c r="K23">
        <f t="shared" si="1"/>
        <v>2025</v>
      </c>
      <c r="S23" s="34"/>
    </row>
    <row r="24" spans="1:19">
      <c r="A24" t="s">
        <v>217</v>
      </c>
      <c r="B24" t="s">
        <v>232</v>
      </c>
      <c r="C24" t="s">
        <v>16</v>
      </c>
      <c r="D24" t="s">
        <v>47</v>
      </c>
      <c r="E24" t="s">
        <v>308</v>
      </c>
      <c r="F24">
        <v>2187</v>
      </c>
      <c r="G24">
        <v>0.9</v>
      </c>
      <c r="H24">
        <v>26.66</v>
      </c>
      <c r="I24" s="6">
        <v>45931</v>
      </c>
      <c r="J24" s="2">
        <f t="shared" si="0"/>
        <v>23.994</v>
      </c>
      <c r="K24">
        <f t="shared" si="1"/>
        <v>2025</v>
      </c>
    </row>
    <row r="25" spans="1:19">
      <c r="A25" t="s">
        <v>217</v>
      </c>
      <c r="B25" t="s">
        <v>232</v>
      </c>
      <c r="C25" t="s">
        <v>16</v>
      </c>
      <c r="D25" t="s">
        <v>48</v>
      </c>
      <c r="E25" t="s">
        <v>308</v>
      </c>
      <c r="F25">
        <v>2188</v>
      </c>
      <c r="G25">
        <v>1.8</v>
      </c>
      <c r="H25">
        <v>44.73</v>
      </c>
      <c r="I25" s="6">
        <v>45931</v>
      </c>
      <c r="J25" s="2">
        <f t="shared" si="0"/>
        <v>80.513999999999996</v>
      </c>
      <c r="K25">
        <f t="shared" si="1"/>
        <v>2025</v>
      </c>
    </row>
    <row r="26" spans="1:19">
      <c r="A26" t="s">
        <v>217</v>
      </c>
      <c r="B26" t="s">
        <v>232</v>
      </c>
      <c r="C26" t="s">
        <v>16</v>
      </c>
      <c r="D26" t="s">
        <v>46</v>
      </c>
      <c r="E26" t="s">
        <v>308</v>
      </c>
      <c r="F26">
        <v>2189</v>
      </c>
      <c r="G26">
        <v>2</v>
      </c>
      <c r="H26">
        <v>12.86</v>
      </c>
      <c r="I26" s="6">
        <v>45931</v>
      </c>
      <c r="J26" s="2">
        <f t="shared" si="0"/>
        <v>25.72</v>
      </c>
      <c r="K26">
        <f t="shared" si="1"/>
        <v>2025</v>
      </c>
    </row>
    <row r="27" spans="1:19">
      <c r="A27" t="s">
        <v>217</v>
      </c>
      <c r="B27" t="s">
        <v>232</v>
      </c>
      <c r="C27" t="s">
        <v>16</v>
      </c>
      <c r="D27" t="s">
        <v>81</v>
      </c>
      <c r="E27" t="s">
        <v>308</v>
      </c>
      <c r="F27">
        <v>2190</v>
      </c>
      <c r="G27">
        <v>1.1499999999999999</v>
      </c>
      <c r="H27">
        <v>33.25</v>
      </c>
      <c r="I27" s="6">
        <v>45931</v>
      </c>
      <c r="J27" s="2">
        <f t="shared" si="0"/>
        <v>38.237499999999997</v>
      </c>
      <c r="K27">
        <f t="shared" si="1"/>
        <v>2025</v>
      </c>
    </row>
    <row r="28" spans="1:19">
      <c r="A28" t="s">
        <v>217</v>
      </c>
      <c r="B28" t="s">
        <v>232</v>
      </c>
      <c r="C28" t="s">
        <v>16</v>
      </c>
      <c r="D28" t="s">
        <v>82</v>
      </c>
      <c r="E28" t="s">
        <v>308</v>
      </c>
      <c r="F28">
        <v>2191</v>
      </c>
      <c r="G28">
        <v>2.6</v>
      </c>
      <c r="H28">
        <v>47.91</v>
      </c>
      <c r="I28" s="6">
        <v>45931</v>
      </c>
      <c r="J28" s="2">
        <f t="shared" si="0"/>
        <v>124.56599999999999</v>
      </c>
      <c r="K28">
        <f t="shared" si="1"/>
        <v>2025</v>
      </c>
    </row>
    <row r="29" spans="1:19">
      <c r="A29" t="s">
        <v>217</v>
      </c>
      <c r="B29" t="s">
        <v>232</v>
      </c>
      <c r="C29" t="s">
        <v>16</v>
      </c>
      <c r="D29" t="s">
        <v>94</v>
      </c>
      <c r="E29" t="s">
        <v>308</v>
      </c>
      <c r="F29">
        <v>2192</v>
      </c>
      <c r="G29">
        <v>1.95</v>
      </c>
      <c r="H29">
        <v>14</v>
      </c>
      <c r="I29" s="6">
        <v>45931</v>
      </c>
      <c r="J29" s="2">
        <f t="shared" si="0"/>
        <v>27.3</v>
      </c>
      <c r="K29">
        <f t="shared" si="1"/>
        <v>2025</v>
      </c>
    </row>
    <row r="30" spans="1:19">
      <c r="A30" t="s">
        <v>217</v>
      </c>
      <c r="B30" t="s">
        <v>232</v>
      </c>
      <c r="C30" t="s">
        <v>16</v>
      </c>
      <c r="D30" t="s">
        <v>95</v>
      </c>
      <c r="E30" t="s">
        <v>308</v>
      </c>
      <c r="F30">
        <v>2193</v>
      </c>
      <c r="G30">
        <v>1</v>
      </c>
      <c r="H30">
        <v>29.58</v>
      </c>
      <c r="I30" s="6">
        <v>45931</v>
      </c>
      <c r="J30" s="2">
        <f t="shared" si="0"/>
        <v>29.58</v>
      </c>
      <c r="K30">
        <f t="shared" si="1"/>
        <v>2025</v>
      </c>
    </row>
    <row r="31" spans="1:19">
      <c r="A31" t="s">
        <v>217</v>
      </c>
      <c r="B31" t="s">
        <v>232</v>
      </c>
      <c r="C31" t="s">
        <v>16</v>
      </c>
      <c r="D31" t="s">
        <v>173</v>
      </c>
      <c r="E31" t="s">
        <v>308</v>
      </c>
      <c r="F31">
        <v>2194</v>
      </c>
      <c r="G31">
        <v>1</v>
      </c>
      <c r="H31">
        <v>72.08</v>
      </c>
      <c r="I31" s="6">
        <v>45931</v>
      </c>
      <c r="J31" s="2">
        <f t="shared" si="0"/>
        <v>72.08</v>
      </c>
      <c r="K31">
        <f t="shared" si="1"/>
        <v>2025</v>
      </c>
    </row>
    <row r="32" spans="1:19">
      <c r="A32" t="s">
        <v>217</v>
      </c>
      <c r="B32" t="s">
        <v>232</v>
      </c>
      <c r="C32" t="s">
        <v>16</v>
      </c>
      <c r="D32" t="s">
        <v>54</v>
      </c>
      <c r="E32" t="s">
        <v>308</v>
      </c>
      <c r="F32">
        <v>2195</v>
      </c>
      <c r="G32">
        <v>0.45</v>
      </c>
      <c r="H32">
        <v>40</v>
      </c>
      <c r="I32" s="6">
        <v>45931</v>
      </c>
      <c r="J32" s="2">
        <f t="shared" si="0"/>
        <v>18</v>
      </c>
      <c r="K32">
        <f t="shared" si="1"/>
        <v>2025</v>
      </c>
    </row>
    <row r="33" spans="1:11">
      <c r="A33" t="s">
        <v>217</v>
      </c>
      <c r="B33" t="s">
        <v>232</v>
      </c>
      <c r="C33" t="s">
        <v>16</v>
      </c>
      <c r="D33" t="s">
        <v>258</v>
      </c>
      <c r="E33" t="s">
        <v>308</v>
      </c>
      <c r="F33">
        <v>2196</v>
      </c>
      <c r="G33">
        <v>2</v>
      </c>
      <c r="H33">
        <v>74.78</v>
      </c>
      <c r="I33" s="6">
        <v>45931</v>
      </c>
      <c r="J33" s="2">
        <f t="shared" si="0"/>
        <v>149.56</v>
      </c>
      <c r="K33">
        <f t="shared" si="1"/>
        <v>2025</v>
      </c>
    </row>
    <row r="34" spans="1:11">
      <c r="A34" t="s">
        <v>217</v>
      </c>
      <c r="B34" t="s">
        <v>232</v>
      </c>
      <c r="C34" t="s">
        <v>16</v>
      </c>
      <c r="D34" t="s">
        <v>80</v>
      </c>
      <c r="E34" t="s">
        <v>308</v>
      </c>
      <c r="F34">
        <v>2197</v>
      </c>
      <c r="G34">
        <v>0.45</v>
      </c>
      <c r="H34">
        <v>36.25</v>
      </c>
      <c r="I34" s="6">
        <v>45931</v>
      </c>
      <c r="J34" s="2">
        <f t="shared" si="0"/>
        <v>16.3125</v>
      </c>
      <c r="K34">
        <f t="shared" si="1"/>
        <v>2025</v>
      </c>
    </row>
    <row r="35" spans="1:11">
      <c r="A35" t="s">
        <v>217</v>
      </c>
      <c r="B35" t="s">
        <v>232</v>
      </c>
      <c r="C35" t="s">
        <v>16</v>
      </c>
      <c r="D35" t="s">
        <v>112</v>
      </c>
      <c r="E35" t="s">
        <v>308</v>
      </c>
      <c r="F35">
        <v>2198</v>
      </c>
      <c r="G35">
        <v>0.5</v>
      </c>
      <c r="H35">
        <v>18.96</v>
      </c>
      <c r="I35" s="6">
        <v>45931</v>
      </c>
      <c r="J35" s="2">
        <f t="shared" si="0"/>
        <v>9.48</v>
      </c>
      <c r="K35">
        <f t="shared" si="1"/>
        <v>2025</v>
      </c>
    </row>
    <row r="36" spans="1:11">
      <c r="A36" t="s">
        <v>217</v>
      </c>
      <c r="B36" t="s">
        <v>232</v>
      </c>
      <c r="C36" t="s">
        <v>16</v>
      </c>
      <c r="D36" t="s">
        <v>84</v>
      </c>
      <c r="E36" t="s">
        <v>308</v>
      </c>
      <c r="F36">
        <v>2199</v>
      </c>
      <c r="G36">
        <v>0.4</v>
      </c>
      <c r="H36">
        <v>13.5</v>
      </c>
      <c r="I36" s="6">
        <v>45931</v>
      </c>
      <c r="J36" s="2">
        <f t="shared" si="0"/>
        <v>5.4</v>
      </c>
      <c r="K36">
        <f t="shared" si="1"/>
        <v>2025</v>
      </c>
    </row>
    <row r="37" spans="1:11">
      <c r="A37" t="s">
        <v>217</v>
      </c>
      <c r="B37" t="s">
        <v>232</v>
      </c>
      <c r="C37" t="s">
        <v>16</v>
      </c>
      <c r="D37" t="s">
        <v>50</v>
      </c>
      <c r="E37" t="s">
        <v>308</v>
      </c>
      <c r="F37">
        <v>2200</v>
      </c>
      <c r="G37">
        <v>0.95</v>
      </c>
      <c r="H37">
        <v>18.75</v>
      </c>
      <c r="I37" s="6">
        <v>45931</v>
      </c>
      <c r="J37" s="2">
        <f t="shared" si="0"/>
        <v>17.8125</v>
      </c>
      <c r="K37">
        <f t="shared" si="1"/>
        <v>2025</v>
      </c>
    </row>
    <row r="38" spans="1:11">
      <c r="A38" t="s">
        <v>217</v>
      </c>
      <c r="B38" t="s">
        <v>232</v>
      </c>
      <c r="C38" t="s">
        <v>16</v>
      </c>
      <c r="D38" t="s">
        <v>70</v>
      </c>
      <c r="E38" t="s">
        <v>308</v>
      </c>
      <c r="F38">
        <v>2201</v>
      </c>
      <c r="G38">
        <v>1</v>
      </c>
      <c r="H38">
        <v>71.010000000000005</v>
      </c>
      <c r="I38" s="6">
        <v>45931</v>
      </c>
      <c r="J38" s="2">
        <f t="shared" si="0"/>
        <v>71.010000000000005</v>
      </c>
      <c r="K38">
        <f t="shared" si="1"/>
        <v>2025</v>
      </c>
    </row>
    <row r="39" spans="1:11">
      <c r="A39" t="s">
        <v>217</v>
      </c>
      <c r="B39" t="s">
        <v>232</v>
      </c>
      <c r="C39" t="s">
        <v>16</v>
      </c>
      <c r="D39" t="s">
        <v>93</v>
      </c>
      <c r="E39" t="s">
        <v>308</v>
      </c>
      <c r="F39">
        <v>2202</v>
      </c>
      <c r="G39">
        <v>0.8</v>
      </c>
      <c r="H39">
        <v>14.75</v>
      </c>
      <c r="I39" s="6">
        <v>45931</v>
      </c>
      <c r="J39" s="2">
        <f t="shared" si="0"/>
        <v>11.8</v>
      </c>
      <c r="K39">
        <f t="shared" si="1"/>
        <v>2025</v>
      </c>
    </row>
    <row r="40" spans="1:11" ht="17.25" customHeight="1">
      <c r="A40" t="s">
        <v>218</v>
      </c>
      <c r="B40" t="s">
        <v>232</v>
      </c>
      <c r="C40" t="s">
        <v>16</v>
      </c>
      <c r="D40" t="s">
        <v>164</v>
      </c>
      <c r="E40" t="s">
        <v>308</v>
      </c>
      <c r="F40">
        <v>2203</v>
      </c>
      <c r="G40">
        <v>0.4</v>
      </c>
      <c r="H40">
        <v>16.46</v>
      </c>
      <c r="I40" s="6">
        <v>45931</v>
      </c>
      <c r="J40" s="2">
        <f t="shared" si="0"/>
        <v>6.5840000000000005</v>
      </c>
      <c r="K40">
        <f t="shared" si="1"/>
        <v>2025</v>
      </c>
    </row>
    <row r="41" spans="1:11">
      <c r="A41" t="s">
        <v>218</v>
      </c>
      <c r="B41" t="s">
        <v>232</v>
      </c>
      <c r="C41" t="s">
        <v>16</v>
      </c>
      <c r="D41" t="s">
        <v>126</v>
      </c>
      <c r="E41" t="s">
        <v>308</v>
      </c>
      <c r="F41">
        <v>2204</v>
      </c>
      <c r="G41">
        <v>2</v>
      </c>
      <c r="H41">
        <v>50.29</v>
      </c>
      <c r="I41" s="6">
        <v>45931</v>
      </c>
      <c r="J41" s="2">
        <f t="shared" si="0"/>
        <v>100.58</v>
      </c>
      <c r="K41">
        <f t="shared" si="1"/>
        <v>2025</v>
      </c>
    </row>
    <row r="42" spans="1:11">
      <c r="A42" t="s">
        <v>218</v>
      </c>
      <c r="B42" t="s">
        <v>232</v>
      </c>
      <c r="C42" t="s">
        <v>16</v>
      </c>
      <c r="D42" t="s">
        <v>125</v>
      </c>
      <c r="E42" t="s">
        <v>308</v>
      </c>
      <c r="F42">
        <v>2205</v>
      </c>
      <c r="G42">
        <v>1.75</v>
      </c>
      <c r="H42">
        <v>58.79</v>
      </c>
      <c r="I42" s="6">
        <v>45931</v>
      </c>
      <c r="J42" s="2">
        <f t="shared" si="0"/>
        <v>102.88249999999999</v>
      </c>
      <c r="K42">
        <f t="shared" si="1"/>
        <v>2025</v>
      </c>
    </row>
    <row r="43" spans="1:11">
      <c r="A43" t="s">
        <v>218</v>
      </c>
      <c r="B43" t="s">
        <v>232</v>
      </c>
      <c r="C43" t="s">
        <v>16</v>
      </c>
      <c r="D43" t="s">
        <v>110</v>
      </c>
      <c r="E43" t="s">
        <v>308</v>
      </c>
      <c r="F43">
        <v>2206</v>
      </c>
      <c r="G43">
        <v>0.9</v>
      </c>
      <c r="H43">
        <v>58.79</v>
      </c>
      <c r="I43" s="6">
        <v>45931</v>
      </c>
      <c r="J43" s="2">
        <f t="shared" si="0"/>
        <v>52.911000000000001</v>
      </c>
      <c r="K43">
        <f t="shared" si="1"/>
        <v>2025</v>
      </c>
    </row>
    <row r="44" spans="1:11">
      <c r="A44" t="s">
        <v>218</v>
      </c>
      <c r="B44" t="s">
        <v>232</v>
      </c>
      <c r="C44" t="s">
        <v>16</v>
      </c>
      <c r="D44" t="s">
        <v>58</v>
      </c>
      <c r="E44" t="s">
        <v>308</v>
      </c>
      <c r="F44">
        <v>2207</v>
      </c>
      <c r="G44">
        <v>3.85</v>
      </c>
      <c r="H44">
        <v>21.92</v>
      </c>
      <c r="I44" s="6">
        <v>45931</v>
      </c>
      <c r="J44" s="2">
        <f t="shared" si="0"/>
        <v>84.39200000000001</v>
      </c>
      <c r="K44">
        <f t="shared" si="1"/>
        <v>2025</v>
      </c>
    </row>
    <row r="45" spans="1:11">
      <c r="A45" t="s">
        <v>218</v>
      </c>
      <c r="B45" t="s">
        <v>232</v>
      </c>
      <c r="C45" t="s">
        <v>16</v>
      </c>
      <c r="D45" t="s">
        <v>85</v>
      </c>
      <c r="E45" t="s">
        <v>308</v>
      </c>
      <c r="F45">
        <v>2208</v>
      </c>
      <c r="G45">
        <v>0.65</v>
      </c>
      <c r="H45">
        <v>29.08</v>
      </c>
      <c r="I45" s="6">
        <v>45931</v>
      </c>
      <c r="J45" s="2">
        <f t="shared" si="0"/>
        <v>18.902000000000001</v>
      </c>
      <c r="K45">
        <f t="shared" si="1"/>
        <v>2025</v>
      </c>
    </row>
    <row r="46" spans="1:11">
      <c r="A46" t="s">
        <v>218</v>
      </c>
      <c r="B46" t="s">
        <v>232</v>
      </c>
      <c r="C46" t="s">
        <v>16</v>
      </c>
      <c r="D46" t="s">
        <v>90</v>
      </c>
      <c r="E46" t="s">
        <v>308</v>
      </c>
      <c r="F46">
        <v>2209</v>
      </c>
      <c r="G46">
        <v>1.9</v>
      </c>
      <c r="H46">
        <v>34.15</v>
      </c>
      <c r="I46" s="6">
        <v>45931</v>
      </c>
      <c r="J46" s="2">
        <f t="shared" si="0"/>
        <v>64.884999999999991</v>
      </c>
      <c r="K46">
        <f t="shared" si="1"/>
        <v>2025</v>
      </c>
    </row>
    <row r="47" spans="1:11">
      <c r="A47" t="s">
        <v>218</v>
      </c>
      <c r="B47" t="s">
        <v>232</v>
      </c>
      <c r="C47" t="s">
        <v>16</v>
      </c>
      <c r="D47" t="s">
        <v>64</v>
      </c>
      <c r="E47" t="s">
        <v>308</v>
      </c>
      <c r="F47">
        <v>2210</v>
      </c>
      <c r="G47">
        <v>2</v>
      </c>
      <c r="H47">
        <v>65.75</v>
      </c>
      <c r="I47" s="6">
        <v>45931</v>
      </c>
      <c r="J47" s="2">
        <f t="shared" si="0"/>
        <v>131.5</v>
      </c>
      <c r="K47">
        <f t="shared" si="1"/>
        <v>2025</v>
      </c>
    </row>
    <row r="48" spans="1:11">
      <c r="A48" t="s">
        <v>218</v>
      </c>
      <c r="B48" t="s">
        <v>232</v>
      </c>
      <c r="C48" t="s">
        <v>16</v>
      </c>
      <c r="D48" t="s">
        <v>117</v>
      </c>
      <c r="E48" t="s">
        <v>308</v>
      </c>
      <c r="F48">
        <v>2211</v>
      </c>
      <c r="G48">
        <v>2.1</v>
      </c>
      <c r="H48">
        <v>21.99</v>
      </c>
      <c r="I48" s="6">
        <v>45931</v>
      </c>
      <c r="J48" s="2">
        <f t="shared" si="0"/>
        <v>46.179000000000002</v>
      </c>
      <c r="K48">
        <f t="shared" si="1"/>
        <v>2025</v>
      </c>
    </row>
    <row r="49" spans="1:11">
      <c r="A49" t="s">
        <v>218</v>
      </c>
      <c r="B49" t="s">
        <v>232</v>
      </c>
      <c r="C49" t="s">
        <v>16</v>
      </c>
      <c r="D49" t="s">
        <v>116</v>
      </c>
      <c r="E49" t="s">
        <v>308</v>
      </c>
      <c r="F49">
        <v>2212</v>
      </c>
      <c r="G49">
        <v>2.85</v>
      </c>
      <c r="H49">
        <v>23.65</v>
      </c>
      <c r="I49" s="6">
        <v>45931</v>
      </c>
      <c r="J49" s="2">
        <f t="shared" si="0"/>
        <v>67.402500000000003</v>
      </c>
      <c r="K49">
        <f t="shared" si="1"/>
        <v>2025</v>
      </c>
    </row>
    <row r="50" spans="1:11">
      <c r="A50" t="s">
        <v>218</v>
      </c>
      <c r="B50" t="s">
        <v>232</v>
      </c>
      <c r="C50" t="s">
        <v>16</v>
      </c>
      <c r="D50" t="s">
        <v>168</v>
      </c>
      <c r="E50" t="s">
        <v>308</v>
      </c>
      <c r="F50">
        <v>2213</v>
      </c>
      <c r="G50">
        <v>3.1</v>
      </c>
      <c r="H50">
        <v>14.28</v>
      </c>
      <c r="I50" s="6">
        <v>45931</v>
      </c>
      <c r="J50" s="2">
        <f t="shared" si="0"/>
        <v>44.268000000000001</v>
      </c>
      <c r="K50">
        <f t="shared" si="1"/>
        <v>2025</v>
      </c>
    </row>
    <row r="51" spans="1:11">
      <c r="A51" t="s">
        <v>218</v>
      </c>
      <c r="B51" t="s">
        <v>232</v>
      </c>
      <c r="C51" t="s">
        <v>16</v>
      </c>
      <c r="D51" t="s">
        <v>169</v>
      </c>
      <c r="E51" t="s">
        <v>308</v>
      </c>
      <c r="F51">
        <v>2214</v>
      </c>
      <c r="G51">
        <v>2</v>
      </c>
      <c r="H51">
        <v>34.15</v>
      </c>
      <c r="I51" s="6">
        <v>45931</v>
      </c>
      <c r="J51" s="2">
        <f t="shared" si="0"/>
        <v>68.3</v>
      </c>
      <c r="K51">
        <f t="shared" si="1"/>
        <v>2025</v>
      </c>
    </row>
    <row r="52" spans="1:11">
      <c r="A52" t="s">
        <v>218</v>
      </c>
      <c r="B52" t="s">
        <v>232</v>
      </c>
      <c r="C52" t="s">
        <v>16</v>
      </c>
      <c r="D52" t="s">
        <v>170</v>
      </c>
      <c r="E52" t="s">
        <v>308</v>
      </c>
      <c r="F52">
        <v>2215</v>
      </c>
      <c r="G52">
        <v>2.2000000000000002</v>
      </c>
      <c r="H52">
        <v>37.42</v>
      </c>
      <c r="I52" s="6">
        <v>45931</v>
      </c>
      <c r="J52" s="2">
        <f t="shared" si="0"/>
        <v>82.324000000000012</v>
      </c>
      <c r="K52">
        <f t="shared" si="1"/>
        <v>2025</v>
      </c>
    </row>
    <row r="53" spans="1:11">
      <c r="A53" t="s">
        <v>219</v>
      </c>
      <c r="B53" t="s">
        <v>232</v>
      </c>
      <c r="C53" t="s">
        <v>16</v>
      </c>
      <c r="D53" t="s">
        <v>253</v>
      </c>
      <c r="E53" t="s">
        <v>308</v>
      </c>
      <c r="F53">
        <v>2216</v>
      </c>
      <c r="G53">
        <v>1.5</v>
      </c>
      <c r="H53">
        <v>5.0599999999999996</v>
      </c>
      <c r="I53" s="6">
        <v>45931</v>
      </c>
      <c r="J53" s="2">
        <f t="shared" si="0"/>
        <v>7.59</v>
      </c>
      <c r="K53">
        <f t="shared" si="1"/>
        <v>2025</v>
      </c>
    </row>
    <row r="54" spans="1:11">
      <c r="A54" t="s">
        <v>219</v>
      </c>
      <c r="B54" t="s">
        <v>232</v>
      </c>
      <c r="C54" t="s">
        <v>16</v>
      </c>
      <c r="D54" t="s">
        <v>65</v>
      </c>
      <c r="E54" t="s">
        <v>308</v>
      </c>
      <c r="F54">
        <v>2217</v>
      </c>
      <c r="G54">
        <v>1.6</v>
      </c>
      <c r="H54">
        <v>5.18</v>
      </c>
      <c r="I54" s="6">
        <v>45931</v>
      </c>
      <c r="J54" s="2">
        <f t="shared" si="0"/>
        <v>8.2880000000000003</v>
      </c>
      <c r="K54">
        <f t="shared" si="1"/>
        <v>2025</v>
      </c>
    </row>
    <row r="55" spans="1:11">
      <c r="A55" t="s">
        <v>219</v>
      </c>
      <c r="B55" t="s">
        <v>232</v>
      </c>
      <c r="C55" t="s">
        <v>16</v>
      </c>
      <c r="D55" t="s">
        <v>254</v>
      </c>
      <c r="E55" t="s">
        <v>308</v>
      </c>
      <c r="F55">
        <v>2218</v>
      </c>
      <c r="G55">
        <v>2.1</v>
      </c>
      <c r="H55">
        <v>6.16</v>
      </c>
      <c r="I55" s="6">
        <v>45931</v>
      </c>
      <c r="J55" s="2">
        <f t="shared" si="0"/>
        <v>12.936000000000002</v>
      </c>
      <c r="K55">
        <f t="shared" si="1"/>
        <v>2025</v>
      </c>
    </row>
    <row r="56" spans="1:11">
      <c r="A56" t="s">
        <v>219</v>
      </c>
      <c r="B56" t="s">
        <v>232</v>
      </c>
      <c r="C56" t="s">
        <v>16</v>
      </c>
      <c r="D56" t="s">
        <v>67</v>
      </c>
      <c r="E56" t="s">
        <v>308</v>
      </c>
      <c r="F56">
        <v>2219</v>
      </c>
      <c r="G56">
        <v>1.3</v>
      </c>
      <c r="H56">
        <v>6.07</v>
      </c>
      <c r="I56" s="6">
        <v>45931</v>
      </c>
      <c r="J56" s="2">
        <f t="shared" si="0"/>
        <v>7.8910000000000009</v>
      </c>
      <c r="K56">
        <f t="shared" si="1"/>
        <v>2025</v>
      </c>
    </row>
    <row r="57" spans="1:11">
      <c r="A57" t="s">
        <v>219</v>
      </c>
      <c r="B57" t="s">
        <v>232</v>
      </c>
      <c r="C57" t="s">
        <v>16</v>
      </c>
      <c r="D57" t="s">
        <v>66</v>
      </c>
      <c r="E57" t="s">
        <v>308</v>
      </c>
      <c r="F57">
        <v>2220</v>
      </c>
      <c r="G57">
        <v>0.85</v>
      </c>
      <c r="H57">
        <v>6.12</v>
      </c>
      <c r="I57" s="6">
        <v>45931</v>
      </c>
      <c r="J57" s="2">
        <f t="shared" si="0"/>
        <v>5.202</v>
      </c>
      <c r="K57">
        <f t="shared" si="1"/>
        <v>2025</v>
      </c>
    </row>
    <row r="58" spans="1:11">
      <c r="A58" t="s">
        <v>219</v>
      </c>
      <c r="B58" t="s">
        <v>232</v>
      </c>
      <c r="C58" t="s">
        <v>16</v>
      </c>
      <c r="D58" t="s">
        <v>75</v>
      </c>
      <c r="E58" t="s">
        <v>308</v>
      </c>
      <c r="F58">
        <v>2221</v>
      </c>
      <c r="G58">
        <v>0.45</v>
      </c>
      <c r="H58">
        <v>9.09</v>
      </c>
      <c r="I58" s="6">
        <v>45931</v>
      </c>
      <c r="J58" s="2">
        <f t="shared" si="0"/>
        <v>4.0905000000000005</v>
      </c>
      <c r="K58">
        <f t="shared" si="1"/>
        <v>2025</v>
      </c>
    </row>
    <row r="59" spans="1:11">
      <c r="A59" t="s">
        <v>219</v>
      </c>
      <c r="B59" t="s">
        <v>232</v>
      </c>
      <c r="C59" t="s">
        <v>16</v>
      </c>
      <c r="D59" t="s">
        <v>114</v>
      </c>
      <c r="E59" t="s">
        <v>308</v>
      </c>
      <c r="F59">
        <v>2222</v>
      </c>
      <c r="G59">
        <v>0.1</v>
      </c>
      <c r="H59">
        <v>30.52</v>
      </c>
      <c r="I59" s="6">
        <v>45931</v>
      </c>
      <c r="J59" s="2">
        <f t="shared" si="0"/>
        <v>3.052</v>
      </c>
      <c r="K59">
        <f t="shared" si="1"/>
        <v>2025</v>
      </c>
    </row>
    <row r="60" spans="1:11">
      <c r="A60" t="s">
        <v>219</v>
      </c>
      <c r="B60" t="s">
        <v>232</v>
      </c>
      <c r="C60" t="s">
        <v>16</v>
      </c>
      <c r="D60" t="s">
        <v>250</v>
      </c>
      <c r="E60" t="s">
        <v>308</v>
      </c>
      <c r="F60">
        <v>2223</v>
      </c>
      <c r="G60">
        <v>2</v>
      </c>
      <c r="H60">
        <v>21.56</v>
      </c>
      <c r="I60" s="6">
        <v>45931</v>
      </c>
      <c r="J60" s="2">
        <f t="shared" si="0"/>
        <v>43.12</v>
      </c>
      <c r="K60">
        <f t="shared" si="1"/>
        <v>2025</v>
      </c>
    </row>
    <row r="61" spans="1:11">
      <c r="A61" t="s">
        <v>219</v>
      </c>
      <c r="B61" t="s">
        <v>232</v>
      </c>
      <c r="C61" t="s">
        <v>16</v>
      </c>
      <c r="D61" t="s">
        <v>61</v>
      </c>
      <c r="E61" t="s">
        <v>308</v>
      </c>
      <c r="F61">
        <v>2224</v>
      </c>
      <c r="G61">
        <v>2.8</v>
      </c>
      <c r="H61">
        <v>27.06</v>
      </c>
      <c r="I61" s="6">
        <v>45931</v>
      </c>
      <c r="J61" s="2">
        <f t="shared" si="0"/>
        <v>75.767999999999986</v>
      </c>
      <c r="K61">
        <f t="shared" si="1"/>
        <v>2025</v>
      </c>
    </row>
    <row r="62" spans="1:11">
      <c r="A62" t="s">
        <v>219</v>
      </c>
      <c r="B62" t="s">
        <v>232</v>
      </c>
      <c r="C62" t="s">
        <v>16</v>
      </c>
      <c r="D62" t="s">
        <v>62</v>
      </c>
      <c r="E62" t="s">
        <v>308</v>
      </c>
      <c r="F62">
        <v>2225</v>
      </c>
      <c r="G62">
        <v>3.15</v>
      </c>
      <c r="H62">
        <v>51</v>
      </c>
      <c r="I62" s="6">
        <v>45931</v>
      </c>
      <c r="J62" s="2">
        <f t="shared" si="0"/>
        <v>160.65</v>
      </c>
      <c r="K62">
        <f t="shared" si="1"/>
        <v>2025</v>
      </c>
    </row>
    <row r="63" spans="1:11">
      <c r="A63" t="s">
        <v>219</v>
      </c>
      <c r="B63" t="s">
        <v>232</v>
      </c>
      <c r="C63" t="s">
        <v>16</v>
      </c>
      <c r="D63" t="s">
        <v>60</v>
      </c>
      <c r="E63" t="s">
        <v>308</v>
      </c>
      <c r="F63">
        <v>2226</v>
      </c>
      <c r="G63">
        <v>2</v>
      </c>
      <c r="H63">
        <v>123.61</v>
      </c>
      <c r="I63" s="6">
        <v>45931</v>
      </c>
      <c r="J63" s="2">
        <f t="shared" si="0"/>
        <v>247.22</v>
      </c>
      <c r="K63">
        <f t="shared" si="1"/>
        <v>2025</v>
      </c>
    </row>
    <row r="64" spans="1:11">
      <c r="A64" t="s">
        <v>219</v>
      </c>
      <c r="B64" t="s">
        <v>232</v>
      </c>
      <c r="C64" t="s">
        <v>16</v>
      </c>
      <c r="D64" t="s">
        <v>59</v>
      </c>
      <c r="E64" t="s">
        <v>308</v>
      </c>
      <c r="F64">
        <v>2227</v>
      </c>
      <c r="G64">
        <v>0.75</v>
      </c>
      <c r="H64">
        <v>33.24</v>
      </c>
      <c r="I64" s="6">
        <v>45931</v>
      </c>
      <c r="J64" s="2">
        <f t="shared" si="0"/>
        <v>24.93</v>
      </c>
      <c r="K64">
        <f t="shared" si="1"/>
        <v>2025</v>
      </c>
    </row>
    <row r="65" spans="1:11">
      <c r="A65" t="s">
        <v>219</v>
      </c>
      <c r="B65" t="s">
        <v>232</v>
      </c>
      <c r="C65" t="s">
        <v>16</v>
      </c>
      <c r="D65" t="s">
        <v>51</v>
      </c>
      <c r="E65" t="s">
        <v>308</v>
      </c>
      <c r="F65">
        <v>2229</v>
      </c>
      <c r="G65">
        <v>0.95</v>
      </c>
      <c r="H65">
        <v>72.040000000000006</v>
      </c>
      <c r="I65" s="6">
        <v>45931</v>
      </c>
      <c r="J65" s="2">
        <f t="shared" si="0"/>
        <v>68.438000000000002</v>
      </c>
      <c r="K65">
        <f t="shared" si="1"/>
        <v>2025</v>
      </c>
    </row>
    <row r="66" spans="1:11">
      <c r="A66" t="s">
        <v>219</v>
      </c>
      <c r="B66" t="s">
        <v>232</v>
      </c>
      <c r="C66" t="s">
        <v>16</v>
      </c>
      <c r="D66" t="s">
        <v>41</v>
      </c>
      <c r="E66" t="s">
        <v>308</v>
      </c>
      <c r="F66">
        <v>2230</v>
      </c>
      <c r="G66">
        <v>1</v>
      </c>
      <c r="H66">
        <v>35.020000000000003</v>
      </c>
      <c r="I66" s="6">
        <v>45931</v>
      </c>
      <c r="J66" s="2">
        <f t="shared" ref="J66:J129" si="2">G66*H66</f>
        <v>35.020000000000003</v>
      </c>
      <c r="K66">
        <f t="shared" ref="K66:K129" si="3">YEAR(I66)</f>
        <v>2025</v>
      </c>
    </row>
    <row r="67" spans="1:11">
      <c r="A67" t="s">
        <v>220</v>
      </c>
      <c r="B67" t="s">
        <v>232</v>
      </c>
      <c r="C67" t="s">
        <v>16</v>
      </c>
      <c r="D67" t="s">
        <v>37</v>
      </c>
      <c r="E67" t="s">
        <v>308</v>
      </c>
      <c r="F67">
        <v>2233</v>
      </c>
      <c r="G67">
        <v>3.35</v>
      </c>
      <c r="H67">
        <v>17.41</v>
      </c>
      <c r="I67" s="6">
        <v>45931</v>
      </c>
      <c r="J67" s="2">
        <f t="shared" si="2"/>
        <v>58.323500000000003</v>
      </c>
      <c r="K67">
        <f t="shared" si="3"/>
        <v>2025</v>
      </c>
    </row>
    <row r="68" spans="1:11">
      <c r="A68" t="s">
        <v>220</v>
      </c>
      <c r="B68" t="s">
        <v>232</v>
      </c>
      <c r="C68" t="s">
        <v>16</v>
      </c>
      <c r="D68" t="s">
        <v>43</v>
      </c>
      <c r="E68" t="s">
        <v>308</v>
      </c>
      <c r="F68">
        <v>2234</v>
      </c>
      <c r="G68">
        <v>3</v>
      </c>
      <c r="H68">
        <v>16.170000000000002</v>
      </c>
      <c r="I68" s="6">
        <v>45931</v>
      </c>
      <c r="J68" s="2">
        <f t="shared" si="2"/>
        <v>48.510000000000005</v>
      </c>
      <c r="K68">
        <f t="shared" si="3"/>
        <v>2025</v>
      </c>
    </row>
    <row r="69" spans="1:11">
      <c r="A69" t="s">
        <v>220</v>
      </c>
      <c r="B69" t="s">
        <v>232</v>
      </c>
      <c r="C69" t="s">
        <v>16</v>
      </c>
      <c r="D69" t="s">
        <v>106</v>
      </c>
      <c r="E69" t="s">
        <v>308</v>
      </c>
      <c r="F69">
        <v>2235</v>
      </c>
      <c r="G69">
        <v>2.4</v>
      </c>
      <c r="H69">
        <v>10.83</v>
      </c>
      <c r="I69" s="6">
        <v>45931</v>
      </c>
      <c r="J69" s="2">
        <f t="shared" si="2"/>
        <v>25.992000000000001</v>
      </c>
      <c r="K69">
        <f t="shared" si="3"/>
        <v>2025</v>
      </c>
    </row>
    <row r="70" spans="1:11">
      <c r="A70" t="s">
        <v>220</v>
      </c>
      <c r="B70" t="s">
        <v>232</v>
      </c>
      <c r="C70" t="s">
        <v>16</v>
      </c>
      <c r="D70" t="s">
        <v>63</v>
      </c>
      <c r="E70" t="s">
        <v>308</v>
      </c>
      <c r="F70">
        <v>2236</v>
      </c>
      <c r="G70">
        <v>1</v>
      </c>
      <c r="H70">
        <v>16.95</v>
      </c>
      <c r="I70" s="6">
        <v>45931</v>
      </c>
      <c r="J70" s="2">
        <f t="shared" si="2"/>
        <v>16.95</v>
      </c>
      <c r="K70">
        <f t="shared" si="3"/>
        <v>2025</v>
      </c>
    </row>
    <row r="71" spans="1:11">
      <c r="A71" t="s">
        <v>220</v>
      </c>
      <c r="B71" t="s">
        <v>232</v>
      </c>
      <c r="C71" t="s">
        <v>16</v>
      </c>
      <c r="D71" t="s">
        <v>68</v>
      </c>
      <c r="E71" t="s">
        <v>308</v>
      </c>
      <c r="F71">
        <v>2237</v>
      </c>
      <c r="G71">
        <v>2</v>
      </c>
      <c r="H71">
        <v>11.51</v>
      </c>
      <c r="I71" s="6">
        <v>45931</v>
      </c>
      <c r="J71" s="2">
        <f t="shared" si="2"/>
        <v>23.02</v>
      </c>
      <c r="K71">
        <f t="shared" si="3"/>
        <v>2025</v>
      </c>
    </row>
    <row r="72" spans="1:11">
      <c r="A72" t="s">
        <v>220</v>
      </c>
      <c r="B72" t="s">
        <v>232</v>
      </c>
      <c r="C72" t="s">
        <v>16</v>
      </c>
      <c r="D72" t="s">
        <v>78</v>
      </c>
      <c r="E72" t="s">
        <v>308</v>
      </c>
      <c r="F72">
        <v>2238</v>
      </c>
      <c r="G72">
        <v>33.299999999999997</v>
      </c>
      <c r="H72">
        <v>15.4</v>
      </c>
      <c r="I72" s="6">
        <v>45931</v>
      </c>
      <c r="J72" s="2">
        <f t="shared" si="2"/>
        <v>512.81999999999994</v>
      </c>
      <c r="K72">
        <f t="shared" si="3"/>
        <v>2025</v>
      </c>
    </row>
    <row r="73" spans="1:11">
      <c r="A73" t="s">
        <v>220</v>
      </c>
      <c r="B73" t="s">
        <v>232</v>
      </c>
      <c r="C73" t="s">
        <v>16</v>
      </c>
      <c r="D73" t="s">
        <v>79</v>
      </c>
      <c r="E73" t="s">
        <v>308</v>
      </c>
      <c r="F73">
        <v>2239</v>
      </c>
      <c r="G73">
        <v>7.1</v>
      </c>
      <c r="H73">
        <v>18.53</v>
      </c>
      <c r="I73" s="6">
        <v>45931</v>
      </c>
      <c r="J73" s="2">
        <f t="shared" si="2"/>
        <v>131.56299999999999</v>
      </c>
      <c r="K73">
        <f t="shared" si="3"/>
        <v>2025</v>
      </c>
    </row>
    <row r="74" spans="1:11">
      <c r="A74" t="s">
        <v>220</v>
      </c>
      <c r="B74" t="s">
        <v>232</v>
      </c>
      <c r="C74" t="s">
        <v>16</v>
      </c>
      <c r="D74" t="s">
        <v>38</v>
      </c>
      <c r="E74" t="s">
        <v>308</v>
      </c>
      <c r="F74">
        <v>2240</v>
      </c>
      <c r="G74">
        <v>3.8</v>
      </c>
      <c r="H74">
        <v>16.2</v>
      </c>
      <c r="I74" s="6">
        <v>45931</v>
      </c>
      <c r="J74" s="2">
        <f t="shared" si="2"/>
        <v>61.559999999999995</v>
      </c>
      <c r="K74">
        <f t="shared" si="3"/>
        <v>2025</v>
      </c>
    </row>
    <row r="75" spans="1:11">
      <c r="A75" t="s">
        <v>220</v>
      </c>
      <c r="B75" t="s">
        <v>232</v>
      </c>
      <c r="C75" t="s">
        <v>16</v>
      </c>
      <c r="D75" t="s">
        <v>144</v>
      </c>
      <c r="E75" t="s">
        <v>308</v>
      </c>
      <c r="F75">
        <v>2241</v>
      </c>
      <c r="G75">
        <v>2.9</v>
      </c>
      <c r="H75">
        <v>11.72</v>
      </c>
      <c r="I75" s="6">
        <v>45931</v>
      </c>
      <c r="J75" s="2">
        <f t="shared" si="2"/>
        <v>33.988</v>
      </c>
      <c r="K75">
        <f t="shared" si="3"/>
        <v>2025</v>
      </c>
    </row>
    <row r="76" spans="1:11">
      <c r="A76" t="s">
        <v>220</v>
      </c>
      <c r="B76" t="s">
        <v>232</v>
      </c>
      <c r="C76" t="s">
        <v>16</v>
      </c>
      <c r="D76" t="s">
        <v>83</v>
      </c>
      <c r="E76" t="s">
        <v>308</v>
      </c>
      <c r="F76">
        <v>2242</v>
      </c>
      <c r="G76">
        <v>0.35</v>
      </c>
      <c r="H76">
        <v>18.62</v>
      </c>
      <c r="I76" s="6">
        <v>45931</v>
      </c>
      <c r="J76" s="2">
        <f t="shared" si="2"/>
        <v>6.5170000000000003</v>
      </c>
      <c r="K76">
        <f t="shared" si="3"/>
        <v>2025</v>
      </c>
    </row>
    <row r="77" spans="1:11">
      <c r="A77" t="s">
        <v>220</v>
      </c>
      <c r="B77" t="s">
        <v>232</v>
      </c>
      <c r="C77" t="s">
        <v>16</v>
      </c>
      <c r="D77" t="s">
        <v>145</v>
      </c>
      <c r="E77" t="s">
        <v>308</v>
      </c>
      <c r="F77">
        <v>2243</v>
      </c>
      <c r="G77">
        <v>10</v>
      </c>
      <c r="H77">
        <v>35.119999999999997</v>
      </c>
      <c r="I77" s="6">
        <v>45931</v>
      </c>
      <c r="J77" s="2">
        <f t="shared" si="2"/>
        <v>351.2</v>
      </c>
      <c r="K77">
        <f t="shared" si="3"/>
        <v>2025</v>
      </c>
    </row>
    <row r="78" spans="1:11">
      <c r="A78" t="s">
        <v>220</v>
      </c>
      <c r="B78" t="s">
        <v>232</v>
      </c>
      <c r="C78" t="s">
        <v>16</v>
      </c>
      <c r="D78" t="s">
        <v>163</v>
      </c>
      <c r="E78" t="s">
        <v>308</v>
      </c>
      <c r="F78">
        <v>2244</v>
      </c>
      <c r="G78">
        <v>2.35</v>
      </c>
      <c r="H78">
        <v>12.91</v>
      </c>
      <c r="I78" s="6">
        <v>45931</v>
      </c>
      <c r="J78" s="2">
        <f t="shared" si="2"/>
        <v>30.3385</v>
      </c>
      <c r="K78">
        <f t="shared" si="3"/>
        <v>2025</v>
      </c>
    </row>
    <row r="79" spans="1:11">
      <c r="A79" t="s">
        <v>220</v>
      </c>
      <c r="B79" t="s">
        <v>232</v>
      </c>
      <c r="C79" t="s">
        <v>16</v>
      </c>
      <c r="D79" t="s">
        <v>105</v>
      </c>
      <c r="E79" t="s">
        <v>308</v>
      </c>
      <c r="F79">
        <v>2245</v>
      </c>
      <c r="G79">
        <v>4.0999999999999996</v>
      </c>
      <c r="H79">
        <v>23.25</v>
      </c>
      <c r="I79" s="6">
        <v>45931</v>
      </c>
      <c r="J79" s="2">
        <f t="shared" si="2"/>
        <v>95.324999999999989</v>
      </c>
      <c r="K79">
        <f t="shared" si="3"/>
        <v>2025</v>
      </c>
    </row>
    <row r="80" spans="1:11">
      <c r="A80" t="s">
        <v>220</v>
      </c>
      <c r="B80" t="s">
        <v>232</v>
      </c>
      <c r="C80" t="s">
        <v>16</v>
      </c>
      <c r="D80" t="s">
        <v>109</v>
      </c>
      <c r="E80" t="s">
        <v>308</v>
      </c>
      <c r="F80">
        <v>2246</v>
      </c>
      <c r="G80">
        <v>0.8</v>
      </c>
      <c r="H80">
        <v>21.5</v>
      </c>
      <c r="I80" s="6">
        <v>45931</v>
      </c>
      <c r="J80" s="2">
        <f t="shared" si="2"/>
        <v>17.2</v>
      </c>
      <c r="K80">
        <f t="shared" si="3"/>
        <v>2025</v>
      </c>
    </row>
    <row r="81" spans="1:11">
      <c r="A81" t="s">
        <v>220</v>
      </c>
      <c r="B81" t="s">
        <v>232</v>
      </c>
      <c r="C81" t="s">
        <v>16</v>
      </c>
      <c r="D81" t="s">
        <v>39</v>
      </c>
      <c r="E81" t="s">
        <v>308</v>
      </c>
      <c r="F81">
        <v>2247</v>
      </c>
      <c r="G81">
        <v>14.6</v>
      </c>
      <c r="H81">
        <v>8.41</v>
      </c>
      <c r="I81" s="6">
        <v>45931</v>
      </c>
      <c r="J81" s="2">
        <f t="shared" si="2"/>
        <v>122.786</v>
      </c>
      <c r="K81">
        <f t="shared" si="3"/>
        <v>2025</v>
      </c>
    </row>
    <row r="82" spans="1:11">
      <c r="A82" t="s">
        <v>220</v>
      </c>
      <c r="B82" t="s">
        <v>232</v>
      </c>
      <c r="C82" t="s">
        <v>16</v>
      </c>
      <c r="D82" t="s">
        <v>103</v>
      </c>
      <c r="E82" t="s">
        <v>308</v>
      </c>
      <c r="F82">
        <v>2248</v>
      </c>
      <c r="G82">
        <v>4.4000000000000004</v>
      </c>
      <c r="H82">
        <v>15.89</v>
      </c>
      <c r="I82" s="6">
        <v>45931</v>
      </c>
      <c r="J82" s="2">
        <f t="shared" si="2"/>
        <v>69.916000000000011</v>
      </c>
      <c r="K82">
        <f t="shared" si="3"/>
        <v>2025</v>
      </c>
    </row>
    <row r="83" spans="1:11">
      <c r="A83" t="s">
        <v>220</v>
      </c>
      <c r="B83" t="s">
        <v>232</v>
      </c>
      <c r="C83" t="s">
        <v>16</v>
      </c>
      <c r="D83" t="s">
        <v>137</v>
      </c>
      <c r="E83" t="s">
        <v>308</v>
      </c>
      <c r="F83">
        <v>2249</v>
      </c>
      <c r="G83">
        <v>1</v>
      </c>
      <c r="H83">
        <v>7.5</v>
      </c>
      <c r="I83" s="6">
        <v>45931</v>
      </c>
      <c r="J83" s="2">
        <f t="shared" si="2"/>
        <v>7.5</v>
      </c>
      <c r="K83">
        <f t="shared" si="3"/>
        <v>2025</v>
      </c>
    </row>
    <row r="84" spans="1:11">
      <c r="A84" t="s">
        <v>220</v>
      </c>
      <c r="B84" t="s">
        <v>232</v>
      </c>
      <c r="C84" t="s">
        <v>16</v>
      </c>
      <c r="D84" t="s">
        <v>99</v>
      </c>
      <c r="E84" t="s">
        <v>308</v>
      </c>
      <c r="F84">
        <v>2250</v>
      </c>
      <c r="G84">
        <v>1.7</v>
      </c>
      <c r="H84">
        <v>11.05</v>
      </c>
      <c r="I84" s="6">
        <v>45931</v>
      </c>
      <c r="J84" s="2">
        <f t="shared" si="2"/>
        <v>18.785</v>
      </c>
      <c r="K84">
        <f t="shared" si="3"/>
        <v>2025</v>
      </c>
    </row>
    <row r="85" spans="1:11">
      <c r="A85" t="s">
        <v>220</v>
      </c>
      <c r="B85" t="s">
        <v>232</v>
      </c>
      <c r="C85" t="s">
        <v>16</v>
      </c>
      <c r="D85" t="s">
        <v>100</v>
      </c>
      <c r="E85" t="s">
        <v>308</v>
      </c>
      <c r="F85">
        <v>2251</v>
      </c>
      <c r="G85">
        <v>1.6</v>
      </c>
      <c r="H85">
        <v>11.05</v>
      </c>
      <c r="I85" s="6">
        <v>45931</v>
      </c>
      <c r="J85" s="2">
        <f t="shared" si="2"/>
        <v>17.680000000000003</v>
      </c>
      <c r="K85">
        <f t="shared" si="3"/>
        <v>2025</v>
      </c>
    </row>
    <row r="86" spans="1:11">
      <c r="A86" t="s">
        <v>220</v>
      </c>
      <c r="B86" t="s">
        <v>232</v>
      </c>
      <c r="C86" t="s">
        <v>16</v>
      </c>
      <c r="D86" t="s">
        <v>98</v>
      </c>
      <c r="E86" t="s">
        <v>308</v>
      </c>
      <c r="F86">
        <v>2252</v>
      </c>
      <c r="G86">
        <v>1.75</v>
      </c>
      <c r="H86">
        <v>22.71</v>
      </c>
      <c r="I86" s="6">
        <v>45931</v>
      </c>
      <c r="J86" s="2">
        <f t="shared" si="2"/>
        <v>39.7425</v>
      </c>
      <c r="K86">
        <f t="shared" si="3"/>
        <v>2025</v>
      </c>
    </row>
    <row r="87" spans="1:11">
      <c r="A87" t="s">
        <v>220</v>
      </c>
      <c r="B87" t="s">
        <v>232</v>
      </c>
      <c r="C87" t="s">
        <v>16</v>
      </c>
      <c r="D87" t="s">
        <v>244</v>
      </c>
      <c r="E87" t="s">
        <v>308</v>
      </c>
      <c r="F87">
        <v>2254</v>
      </c>
      <c r="G87">
        <v>1</v>
      </c>
      <c r="H87">
        <v>15.17</v>
      </c>
      <c r="I87" s="6">
        <v>45931</v>
      </c>
      <c r="J87" s="2">
        <f t="shared" si="2"/>
        <v>15.17</v>
      </c>
      <c r="K87">
        <f t="shared" si="3"/>
        <v>2025</v>
      </c>
    </row>
    <row r="88" spans="1:11">
      <c r="A88" t="s">
        <v>220</v>
      </c>
      <c r="B88" t="s">
        <v>232</v>
      </c>
      <c r="C88" t="s">
        <v>16</v>
      </c>
      <c r="D88" t="s">
        <v>52</v>
      </c>
      <c r="E88" t="s">
        <v>308</v>
      </c>
      <c r="F88">
        <v>2255</v>
      </c>
      <c r="G88">
        <v>1.6</v>
      </c>
      <c r="H88">
        <v>12.73</v>
      </c>
      <c r="I88" s="6">
        <v>45931</v>
      </c>
      <c r="J88" s="2">
        <f t="shared" si="2"/>
        <v>20.368000000000002</v>
      </c>
      <c r="K88">
        <f t="shared" si="3"/>
        <v>2025</v>
      </c>
    </row>
    <row r="89" spans="1:11">
      <c r="A89" t="s">
        <v>220</v>
      </c>
      <c r="B89" t="s">
        <v>232</v>
      </c>
      <c r="C89" t="s">
        <v>16</v>
      </c>
      <c r="D89" t="s">
        <v>139</v>
      </c>
      <c r="E89" t="s">
        <v>308</v>
      </c>
      <c r="F89">
        <v>2256</v>
      </c>
      <c r="G89">
        <v>2.35</v>
      </c>
      <c r="H89">
        <v>16.93</v>
      </c>
      <c r="I89" s="6">
        <v>45931</v>
      </c>
      <c r="J89" s="2">
        <f t="shared" si="2"/>
        <v>39.785499999999999</v>
      </c>
      <c r="K89">
        <f t="shared" si="3"/>
        <v>2025</v>
      </c>
    </row>
    <row r="90" spans="1:11">
      <c r="A90" t="s">
        <v>220</v>
      </c>
      <c r="B90" t="s">
        <v>232</v>
      </c>
      <c r="C90" t="s">
        <v>16</v>
      </c>
      <c r="D90" t="s">
        <v>141</v>
      </c>
      <c r="E90" t="s">
        <v>308</v>
      </c>
      <c r="F90">
        <v>2257</v>
      </c>
      <c r="G90">
        <v>3.45</v>
      </c>
      <c r="H90">
        <v>16.93</v>
      </c>
      <c r="I90" s="6">
        <v>45931</v>
      </c>
      <c r="J90" s="2">
        <f t="shared" si="2"/>
        <v>58.408500000000004</v>
      </c>
      <c r="K90">
        <f t="shared" si="3"/>
        <v>2025</v>
      </c>
    </row>
    <row r="91" spans="1:11">
      <c r="A91" t="s">
        <v>220</v>
      </c>
      <c r="B91" t="s">
        <v>232</v>
      </c>
      <c r="C91" t="s">
        <v>16</v>
      </c>
      <c r="D91" t="s">
        <v>140</v>
      </c>
      <c r="E91" t="s">
        <v>308</v>
      </c>
      <c r="F91">
        <v>2258</v>
      </c>
      <c r="G91">
        <v>1.6</v>
      </c>
      <c r="H91">
        <v>16.93</v>
      </c>
      <c r="I91" s="6">
        <v>45931</v>
      </c>
      <c r="J91" s="2">
        <f t="shared" si="2"/>
        <v>27.088000000000001</v>
      </c>
      <c r="K91">
        <f t="shared" si="3"/>
        <v>2025</v>
      </c>
    </row>
    <row r="92" spans="1:11">
      <c r="A92" t="s">
        <v>220</v>
      </c>
      <c r="B92" t="s">
        <v>232</v>
      </c>
      <c r="C92" t="s">
        <v>16</v>
      </c>
      <c r="D92" t="s">
        <v>113</v>
      </c>
      <c r="E92" t="s">
        <v>308</v>
      </c>
      <c r="F92">
        <v>2259</v>
      </c>
      <c r="G92">
        <v>1.85</v>
      </c>
      <c r="H92">
        <v>13.26</v>
      </c>
      <c r="I92" s="6">
        <v>45931</v>
      </c>
      <c r="J92" s="2">
        <f t="shared" si="2"/>
        <v>24.531000000000002</v>
      </c>
      <c r="K92">
        <f t="shared" si="3"/>
        <v>2025</v>
      </c>
    </row>
    <row r="93" spans="1:11">
      <c r="A93" t="s">
        <v>220</v>
      </c>
      <c r="B93" t="s">
        <v>232</v>
      </c>
      <c r="C93" t="s">
        <v>16</v>
      </c>
      <c r="D93" t="s">
        <v>107</v>
      </c>
      <c r="E93" t="s">
        <v>308</v>
      </c>
      <c r="F93">
        <v>2260</v>
      </c>
      <c r="G93">
        <v>1.8</v>
      </c>
      <c r="H93">
        <v>10.45</v>
      </c>
      <c r="I93" s="6">
        <v>45931</v>
      </c>
      <c r="J93" s="2">
        <f t="shared" si="2"/>
        <v>18.809999999999999</v>
      </c>
      <c r="K93">
        <f t="shared" si="3"/>
        <v>2025</v>
      </c>
    </row>
    <row r="94" spans="1:11">
      <c r="A94" t="s">
        <v>220</v>
      </c>
      <c r="B94" t="s">
        <v>232</v>
      </c>
      <c r="C94" t="s">
        <v>16</v>
      </c>
      <c r="D94" t="s">
        <v>108</v>
      </c>
      <c r="E94" t="s">
        <v>308</v>
      </c>
      <c r="F94">
        <v>2261</v>
      </c>
      <c r="G94">
        <v>3.75</v>
      </c>
      <c r="H94">
        <v>9.5299999999999994</v>
      </c>
      <c r="I94" s="6">
        <v>45931</v>
      </c>
      <c r="J94" s="2">
        <f t="shared" si="2"/>
        <v>35.737499999999997</v>
      </c>
      <c r="K94">
        <f t="shared" si="3"/>
        <v>2025</v>
      </c>
    </row>
    <row r="95" spans="1:11">
      <c r="A95" t="s">
        <v>220</v>
      </c>
      <c r="B95" t="s">
        <v>232</v>
      </c>
      <c r="C95" t="s">
        <v>16</v>
      </c>
      <c r="D95" t="s">
        <v>143</v>
      </c>
      <c r="E95" t="s">
        <v>308</v>
      </c>
      <c r="F95">
        <v>2262</v>
      </c>
      <c r="G95">
        <v>3.35</v>
      </c>
      <c r="H95">
        <v>16.239999999999998</v>
      </c>
      <c r="I95" s="6">
        <v>45931</v>
      </c>
      <c r="J95" s="2">
        <f t="shared" si="2"/>
        <v>54.403999999999996</v>
      </c>
      <c r="K95">
        <f t="shared" si="3"/>
        <v>2025</v>
      </c>
    </row>
    <row r="96" spans="1:11">
      <c r="A96" t="s">
        <v>220</v>
      </c>
      <c r="B96" t="s">
        <v>232</v>
      </c>
      <c r="C96" t="s">
        <v>16</v>
      </c>
      <c r="D96" t="s">
        <v>245</v>
      </c>
      <c r="E96" t="s">
        <v>308</v>
      </c>
      <c r="F96">
        <v>2263</v>
      </c>
      <c r="G96">
        <v>1</v>
      </c>
      <c r="H96">
        <v>38.549999999999997</v>
      </c>
      <c r="I96" s="6">
        <v>45931</v>
      </c>
      <c r="J96" s="2">
        <f t="shared" si="2"/>
        <v>38.549999999999997</v>
      </c>
      <c r="K96">
        <f t="shared" si="3"/>
        <v>2025</v>
      </c>
    </row>
    <row r="97" spans="1:11">
      <c r="A97" t="s">
        <v>221</v>
      </c>
      <c r="B97" t="s">
        <v>232</v>
      </c>
      <c r="C97" t="s">
        <v>16</v>
      </c>
      <c r="D97" t="s">
        <v>246</v>
      </c>
      <c r="E97" t="s">
        <v>308</v>
      </c>
      <c r="F97">
        <v>2264</v>
      </c>
      <c r="G97">
        <v>3</v>
      </c>
      <c r="H97">
        <v>82.48</v>
      </c>
      <c r="I97" s="6">
        <v>45931</v>
      </c>
      <c r="J97" s="2">
        <f t="shared" si="2"/>
        <v>247.44</v>
      </c>
      <c r="K97">
        <f t="shared" si="3"/>
        <v>2025</v>
      </c>
    </row>
    <row r="98" spans="1:11">
      <c r="A98" t="s">
        <v>221</v>
      </c>
      <c r="B98" t="s">
        <v>232</v>
      </c>
      <c r="C98" t="s">
        <v>16</v>
      </c>
      <c r="D98" t="s">
        <v>77</v>
      </c>
      <c r="E98" t="s">
        <v>308</v>
      </c>
      <c r="F98">
        <v>2265</v>
      </c>
      <c r="G98">
        <v>5</v>
      </c>
      <c r="H98">
        <v>89.69</v>
      </c>
      <c r="I98" s="6">
        <v>45931</v>
      </c>
      <c r="J98" s="2">
        <f t="shared" si="2"/>
        <v>448.45</v>
      </c>
      <c r="K98">
        <f t="shared" si="3"/>
        <v>2025</v>
      </c>
    </row>
    <row r="99" spans="1:11">
      <c r="A99" t="s">
        <v>221</v>
      </c>
      <c r="B99" t="s">
        <v>232</v>
      </c>
      <c r="C99" t="s">
        <v>16</v>
      </c>
      <c r="D99" t="s">
        <v>76</v>
      </c>
      <c r="E99" t="s">
        <v>308</v>
      </c>
      <c r="F99">
        <v>2266</v>
      </c>
      <c r="G99">
        <v>1.3</v>
      </c>
      <c r="H99">
        <v>108.59</v>
      </c>
      <c r="I99" s="6">
        <v>45931</v>
      </c>
      <c r="J99" s="2">
        <f t="shared" si="2"/>
        <v>141.167</v>
      </c>
      <c r="K99">
        <f t="shared" si="3"/>
        <v>2025</v>
      </c>
    </row>
    <row r="100" spans="1:11">
      <c r="A100" t="s">
        <v>221</v>
      </c>
      <c r="B100" t="s">
        <v>232</v>
      </c>
      <c r="C100" t="s">
        <v>16</v>
      </c>
      <c r="D100" t="s">
        <v>57</v>
      </c>
      <c r="E100" t="s">
        <v>308</v>
      </c>
      <c r="F100">
        <v>2268</v>
      </c>
      <c r="G100">
        <v>110</v>
      </c>
      <c r="H100">
        <v>1.8</v>
      </c>
      <c r="I100" s="6">
        <v>45931</v>
      </c>
      <c r="J100" s="2">
        <f t="shared" si="2"/>
        <v>198</v>
      </c>
      <c r="K100">
        <f t="shared" si="3"/>
        <v>2025</v>
      </c>
    </row>
    <row r="101" spans="1:11">
      <c r="A101" t="s">
        <v>221</v>
      </c>
      <c r="B101" t="s">
        <v>232</v>
      </c>
      <c r="C101" t="s">
        <v>16</v>
      </c>
      <c r="D101" t="s">
        <v>133</v>
      </c>
      <c r="E101" t="s">
        <v>308</v>
      </c>
      <c r="F101">
        <v>2270</v>
      </c>
      <c r="G101">
        <v>0.9</v>
      </c>
      <c r="H101">
        <v>11.52</v>
      </c>
      <c r="I101" s="6">
        <v>45931</v>
      </c>
      <c r="J101" s="2">
        <f t="shared" si="2"/>
        <v>10.368</v>
      </c>
      <c r="K101">
        <f t="shared" si="3"/>
        <v>2025</v>
      </c>
    </row>
    <row r="102" spans="1:11">
      <c r="A102" t="s">
        <v>221</v>
      </c>
      <c r="B102" t="s">
        <v>232</v>
      </c>
      <c r="C102" t="s">
        <v>16</v>
      </c>
      <c r="D102" t="s">
        <v>134</v>
      </c>
      <c r="E102" t="s">
        <v>308</v>
      </c>
      <c r="F102">
        <v>2271</v>
      </c>
      <c r="G102">
        <v>11</v>
      </c>
      <c r="H102">
        <v>1.93</v>
      </c>
      <c r="I102" s="6">
        <v>45931</v>
      </c>
      <c r="J102" s="2">
        <f t="shared" si="2"/>
        <v>21.23</v>
      </c>
      <c r="K102">
        <f t="shared" si="3"/>
        <v>2025</v>
      </c>
    </row>
    <row r="103" spans="1:11">
      <c r="A103" t="s">
        <v>221</v>
      </c>
      <c r="B103" t="s">
        <v>232</v>
      </c>
      <c r="C103" t="s">
        <v>16</v>
      </c>
      <c r="D103" t="s">
        <v>92</v>
      </c>
      <c r="E103" t="s">
        <v>308</v>
      </c>
      <c r="F103">
        <v>2272</v>
      </c>
      <c r="G103">
        <v>80</v>
      </c>
      <c r="H103">
        <v>1.63</v>
      </c>
      <c r="I103" s="6">
        <v>45931</v>
      </c>
      <c r="J103" s="2">
        <f t="shared" si="2"/>
        <v>130.39999999999998</v>
      </c>
      <c r="K103">
        <f t="shared" si="3"/>
        <v>2025</v>
      </c>
    </row>
    <row r="104" spans="1:11">
      <c r="A104" t="s">
        <v>221</v>
      </c>
      <c r="B104" t="s">
        <v>232</v>
      </c>
      <c r="C104" t="s">
        <v>16</v>
      </c>
      <c r="D104" t="s">
        <v>56</v>
      </c>
      <c r="E104" t="s">
        <v>308</v>
      </c>
      <c r="F104">
        <v>2273</v>
      </c>
      <c r="G104">
        <v>10</v>
      </c>
      <c r="H104">
        <v>4.63</v>
      </c>
      <c r="I104" s="6">
        <v>45931</v>
      </c>
      <c r="J104" s="2">
        <f t="shared" si="2"/>
        <v>46.3</v>
      </c>
      <c r="K104">
        <f t="shared" si="3"/>
        <v>2025</v>
      </c>
    </row>
    <row r="105" spans="1:11">
      <c r="A105" t="s">
        <v>221</v>
      </c>
      <c r="B105" t="s">
        <v>232</v>
      </c>
      <c r="C105" t="s">
        <v>16</v>
      </c>
      <c r="D105" t="s">
        <v>49</v>
      </c>
      <c r="E105" t="s">
        <v>308</v>
      </c>
      <c r="F105">
        <v>2274</v>
      </c>
      <c r="G105">
        <v>15</v>
      </c>
      <c r="H105">
        <v>11.45</v>
      </c>
      <c r="I105" s="6">
        <v>45931</v>
      </c>
      <c r="J105" s="2">
        <f t="shared" si="2"/>
        <v>171.75</v>
      </c>
      <c r="K105">
        <f t="shared" si="3"/>
        <v>2025</v>
      </c>
    </row>
    <row r="106" spans="1:11">
      <c r="A106" t="s">
        <v>221</v>
      </c>
      <c r="B106" t="s">
        <v>232</v>
      </c>
      <c r="C106" t="s">
        <v>16</v>
      </c>
      <c r="D106" t="s">
        <v>42</v>
      </c>
      <c r="E106" t="s">
        <v>308</v>
      </c>
      <c r="F106">
        <v>2285</v>
      </c>
      <c r="G106">
        <v>80</v>
      </c>
      <c r="H106">
        <v>1.21</v>
      </c>
      <c r="I106" s="6">
        <v>45931</v>
      </c>
      <c r="J106" s="2">
        <f t="shared" si="2"/>
        <v>96.8</v>
      </c>
      <c r="K106">
        <f t="shared" si="3"/>
        <v>2025</v>
      </c>
    </row>
    <row r="107" spans="1:11">
      <c r="A107" t="s">
        <v>221</v>
      </c>
      <c r="B107" t="s">
        <v>232</v>
      </c>
      <c r="C107" t="s">
        <v>16</v>
      </c>
      <c r="D107" t="s">
        <v>45</v>
      </c>
      <c r="E107" t="s">
        <v>308</v>
      </c>
      <c r="F107">
        <v>2286</v>
      </c>
      <c r="G107">
        <v>66</v>
      </c>
      <c r="H107">
        <v>0.98</v>
      </c>
      <c r="I107" s="6">
        <v>45931</v>
      </c>
      <c r="J107" s="2">
        <f t="shared" si="2"/>
        <v>64.679999999999993</v>
      </c>
      <c r="K107">
        <f t="shared" si="3"/>
        <v>2025</v>
      </c>
    </row>
    <row r="108" spans="1:11">
      <c r="A108" t="s">
        <v>221</v>
      </c>
      <c r="B108" t="s">
        <v>232</v>
      </c>
      <c r="C108" t="s">
        <v>16</v>
      </c>
      <c r="D108" t="s">
        <v>290</v>
      </c>
      <c r="E108" t="s">
        <v>308</v>
      </c>
      <c r="F108">
        <v>2289</v>
      </c>
      <c r="G108">
        <v>35</v>
      </c>
      <c r="H108">
        <v>2</v>
      </c>
      <c r="I108" s="6">
        <v>45931</v>
      </c>
      <c r="J108" s="2">
        <f t="shared" si="2"/>
        <v>70</v>
      </c>
      <c r="K108">
        <f t="shared" si="3"/>
        <v>2025</v>
      </c>
    </row>
    <row r="109" spans="1:11">
      <c r="A109" t="s">
        <v>221</v>
      </c>
      <c r="B109" t="s">
        <v>232</v>
      </c>
      <c r="C109" t="s">
        <v>16</v>
      </c>
      <c r="D109" t="s">
        <v>229</v>
      </c>
      <c r="E109" t="s">
        <v>308</v>
      </c>
      <c r="F109">
        <v>2333</v>
      </c>
      <c r="G109">
        <v>1.95</v>
      </c>
      <c r="H109">
        <v>17.420000000000002</v>
      </c>
      <c r="I109" s="6">
        <v>45931</v>
      </c>
      <c r="J109" s="2">
        <f t="shared" si="2"/>
        <v>33.969000000000001</v>
      </c>
      <c r="K109">
        <f t="shared" si="3"/>
        <v>2025</v>
      </c>
    </row>
    <row r="110" spans="1:11">
      <c r="A110" t="s">
        <v>221</v>
      </c>
      <c r="B110" t="s">
        <v>232</v>
      </c>
      <c r="C110" t="s">
        <v>16</v>
      </c>
      <c r="D110" t="s">
        <v>225</v>
      </c>
      <c r="E110" t="s">
        <v>308</v>
      </c>
      <c r="F110">
        <v>2334</v>
      </c>
      <c r="G110">
        <v>0.1</v>
      </c>
      <c r="H110">
        <v>10.11</v>
      </c>
      <c r="I110" s="6">
        <v>45931</v>
      </c>
      <c r="J110" s="2">
        <f t="shared" si="2"/>
        <v>1.0109999999999999</v>
      </c>
      <c r="K110">
        <f t="shared" si="3"/>
        <v>2025</v>
      </c>
    </row>
    <row r="111" spans="1:11">
      <c r="A111" t="s">
        <v>221</v>
      </c>
      <c r="B111" t="s">
        <v>232</v>
      </c>
      <c r="C111" t="s">
        <v>16</v>
      </c>
      <c r="D111" t="s">
        <v>227</v>
      </c>
      <c r="E111" t="s">
        <v>308</v>
      </c>
      <c r="F111">
        <v>2335</v>
      </c>
      <c r="G111">
        <v>3</v>
      </c>
      <c r="H111">
        <v>4.51</v>
      </c>
      <c r="I111" s="6">
        <v>45931</v>
      </c>
      <c r="J111" s="2">
        <f t="shared" si="2"/>
        <v>13.53</v>
      </c>
      <c r="K111">
        <f t="shared" si="3"/>
        <v>2025</v>
      </c>
    </row>
    <row r="112" spans="1:11">
      <c r="A112" t="s">
        <v>221</v>
      </c>
      <c r="B112" t="s">
        <v>232</v>
      </c>
      <c r="C112" t="s">
        <v>16</v>
      </c>
      <c r="D112" t="s">
        <v>228</v>
      </c>
      <c r="E112" t="s">
        <v>308</v>
      </c>
      <c r="F112">
        <v>2336</v>
      </c>
      <c r="G112">
        <v>2.95</v>
      </c>
      <c r="H112">
        <v>31.77</v>
      </c>
      <c r="I112" s="6">
        <v>45931</v>
      </c>
      <c r="J112" s="2">
        <f t="shared" si="2"/>
        <v>93.721500000000006</v>
      </c>
      <c r="K112">
        <f t="shared" si="3"/>
        <v>2025</v>
      </c>
    </row>
    <row r="113" spans="1:11">
      <c r="A113" t="s">
        <v>221</v>
      </c>
      <c r="B113" t="s">
        <v>232</v>
      </c>
      <c r="C113" t="s">
        <v>16</v>
      </c>
      <c r="D113" t="s">
        <v>230</v>
      </c>
      <c r="E113" t="s">
        <v>308</v>
      </c>
      <c r="F113">
        <v>2337</v>
      </c>
      <c r="G113">
        <v>0.8</v>
      </c>
      <c r="H113">
        <v>8.64</v>
      </c>
      <c r="I113" s="6">
        <v>45931</v>
      </c>
      <c r="J113" s="2">
        <f t="shared" si="2"/>
        <v>6.9120000000000008</v>
      </c>
      <c r="K113">
        <f t="shared" si="3"/>
        <v>2025</v>
      </c>
    </row>
    <row r="114" spans="1:11">
      <c r="A114" t="s">
        <v>221</v>
      </c>
      <c r="B114" t="s">
        <v>232</v>
      </c>
      <c r="C114" t="s">
        <v>16</v>
      </c>
      <c r="D114" t="s">
        <v>222</v>
      </c>
      <c r="E114" t="s">
        <v>308</v>
      </c>
      <c r="F114">
        <v>2338</v>
      </c>
      <c r="G114">
        <v>2</v>
      </c>
      <c r="H114">
        <v>13.98</v>
      </c>
      <c r="I114" s="6">
        <v>45931</v>
      </c>
      <c r="J114" s="2">
        <f t="shared" si="2"/>
        <v>27.96</v>
      </c>
      <c r="K114">
        <f t="shared" si="3"/>
        <v>2025</v>
      </c>
    </row>
    <row r="115" spans="1:11">
      <c r="A115" t="s">
        <v>221</v>
      </c>
      <c r="B115" t="s">
        <v>232</v>
      </c>
      <c r="C115" t="s">
        <v>16</v>
      </c>
      <c r="D115" t="s">
        <v>224</v>
      </c>
      <c r="E115" t="s">
        <v>308</v>
      </c>
      <c r="F115">
        <v>2339</v>
      </c>
      <c r="G115">
        <v>16</v>
      </c>
      <c r="H115">
        <v>1.66</v>
      </c>
      <c r="I115" s="6">
        <v>45931</v>
      </c>
      <c r="J115" s="2">
        <f t="shared" si="2"/>
        <v>26.56</v>
      </c>
      <c r="K115">
        <f t="shared" si="3"/>
        <v>2025</v>
      </c>
    </row>
    <row r="116" spans="1:11">
      <c r="A116" t="s">
        <v>216</v>
      </c>
      <c r="B116" t="s">
        <v>175</v>
      </c>
      <c r="C116" t="s">
        <v>15</v>
      </c>
      <c r="D116" t="s">
        <v>183</v>
      </c>
      <c r="E116" t="s">
        <v>308</v>
      </c>
      <c r="F116">
        <v>2098</v>
      </c>
      <c r="G116">
        <v>49</v>
      </c>
      <c r="H116">
        <v>4.0599999999999996</v>
      </c>
      <c r="I116" s="6">
        <v>45931</v>
      </c>
      <c r="J116" s="2">
        <f t="shared" si="2"/>
        <v>198.93999999999997</v>
      </c>
      <c r="K116">
        <f t="shared" si="3"/>
        <v>2025</v>
      </c>
    </row>
    <row r="117" spans="1:11">
      <c r="A117" t="s">
        <v>216</v>
      </c>
      <c r="B117" t="s">
        <v>175</v>
      </c>
      <c r="C117" t="s">
        <v>15</v>
      </c>
      <c r="D117" t="s">
        <v>251</v>
      </c>
      <c r="E117" t="s">
        <v>308</v>
      </c>
      <c r="F117">
        <v>2099</v>
      </c>
      <c r="G117">
        <v>41</v>
      </c>
      <c r="H117">
        <v>5.3</v>
      </c>
      <c r="I117" s="6">
        <v>45931</v>
      </c>
      <c r="J117" s="2">
        <f t="shared" si="2"/>
        <v>217.29999999999998</v>
      </c>
      <c r="K117">
        <f t="shared" si="3"/>
        <v>2025</v>
      </c>
    </row>
    <row r="118" spans="1:11">
      <c r="A118" t="s">
        <v>216</v>
      </c>
      <c r="B118" t="s">
        <v>175</v>
      </c>
      <c r="C118" t="s">
        <v>15</v>
      </c>
      <c r="D118" t="s">
        <v>24</v>
      </c>
      <c r="E118" t="s">
        <v>308</v>
      </c>
      <c r="F118">
        <v>2100</v>
      </c>
      <c r="G118">
        <v>57</v>
      </c>
      <c r="H118">
        <v>4.88</v>
      </c>
      <c r="I118" s="6">
        <v>45931</v>
      </c>
      <c r="J118" s="2">
        <f t="shared" si="2"/>
        <v>278.15999999999997</v>
      </c>
      <c r="K118">
        <f t="shared" si="3"/>
        <v>2025</v>
      </c>
    </row>
    <row r="119" spans="1:11">
      <c r="A119" t="s">
        <v>216</v>
      </c>
      <c r="B119" t="s">
        <v>175</v>
      </c>
      <c r="C119" t="s">
        <v>15</v>
      </c>
      <c r="D119" t="s">
        <v>26</v>
      </c>
      <c r="E119" t="s">
        <v>308</v>
      </c>
      <c r="F119">
        <v>2101</v>
      </c>
      <c r="G119">
        <v>28</v>
      </c>
      <c r="H119">
        <v>8.1</v>
      </c>
      <c r="I119" s="6">
        <v>45931</v>
      </c>
      <c r="J119" s="2">
        <f t="shared" si="2"/>
        <v>226.79999999999998</v>
      </c>
      <c r="K119">
        <f t="shared" si="3"/>
        <v>2025</v>
      </c>
    </row>
    <row r="120" spans="1:11">
      <c r="A120" t="s">
        <v>216</v>
      </c>
      <c r="B120" t="s">
        <v>175</v>
      </c>
      <c r="C120" t="s">
        <v>15</v>
      </c>
      <c r="D120" t="s">
        <v>18</v>
      </c>
      <c r="E120" t="s">
        <v>308</v>
      </c>
      <c r="F120">
        <v>2102</v>
      </c>
      <c r="G120">
        <v>52</v>
      </c>
      <c r="H120">
        <v>11.98</v>
      </c>
      <c r="I120" s="6">
        <v>45931</v>
      </c>
      <c r="J120" s="2">
        <f t="shared" si="2"/>
        <v>622.96</v>
      </c>
      <c r="K120">
        <f t="shared" si="3"/>
        <v>2025</v>
      </c>
    </row>
    <row r="121" spans="1:11">
      <c r="A121" t="s">
        <v>216</v>
      </c>
      <c r="B121" t="s">
        <v>175</v>
      </c>
      <c r="C121" t="s">
        <v>15</v>
      </c>
      <c r="D121" t="s">
        <v>32</v>
      </c>
      <c r="E121" t="s">
        <v>308</v>
      </c>
      <c r="F121">
        <v>2103</v>
      </c>
      <c r="G121">
        <v>19</v>
      </c>
      <c r="H121">
        <v>21.9</v>
      </c>
      <c r="I121" s="6">
        <v>45931</v>
      </c>
      <c r="J121" s="2">
        <f t="shared" si="2"/>
        <v>416.09999999999997</v>
      </c>
      <c r="K121">
        <f t="shared" si="3"/>
        <v>2025</v>
      </c>
    </row>
    <row r="122" spans="1:11">
      <c r="A122" t="s">
        <v>216</v>
      </c>
      <c r="B122" t="s">
        <v>175</v>
      </c>
      <c r="C122" t="s">
        <v>15</v>
      </c>
      <c r="D122" t="s">
        <v>249</v>
      </c>
      <c r="E122" t="s">
        <v>308</v>
      </c>
      <c r="F122">
        <v>2104</v>
      </c>
      <c r="G122">
        <v>18</v>
      </c>
      <c r="H122">
        <v>32</v>
      </c>
      <c r="I122" s="6">
        <v>45931</v>
      </c>
      <c r="J122" s="2">
        <f t="shared" si="2"/>
        <v>576</v>
      </c>
      <c r="K122">
        <f t="shared" si="3"/>
        <v>2025</v>
      </c>
    </row>
    <row r="123" spans="1:11">
      <c r="A123" t="s">
        <v>216</v>
      </c>
      <c r="B123" t="s">
        <v>175</v>
      </c>
      <c r="C123" t="s">
        <v>15</v>
      </c>
      <c r="D123" t="s">
        <v>36</v>
      </c>
      <c r="E123" t="s">
        <v>308</v>
      </c>
      <c r="F123">
        <v>2105</v>
      </c>
      <c r="G123">
        <v>2</v>
      </c>
      <c r="H123">
        <v>7.5</v>
      </c>
      <c r="I123" s="6">
        <v>45931</v>
      </c>
      <c r="J123" s="2">
        <f t="shared" si="2"/>
        <v>15</v>
      </c>
      <c r="K123">
        <f t="shared" si="3"/>
        <v>2025</v>
      </c>
    </row>
    <row r="124" spans="1:11">
      <c r="A124" t="s">
        <v>216</v>
      </c>
      <c r="B124" t="s">
        <v>175</v>
      </c>
      <c r="C124" t="s">
        <v>15</v>
      </c>
      <c r="D124" t="s">
        <v>17</v>
      </c>
      <c r="E124" t="s">
        <v>308</v>
      </c>
      <c r="F124">
        <v>2106</v>
      </c>
      <c r="G124">
        <v>1</v>
      </c>
      <c r="H124">
        <v>15.5</v>
      </c>
      <c r="I124" s="6">
        <v>45931</v>
      </c>
      <c r="J124" s="2">
        <f t="shared" si="2"/>
        <v>15.5</v>
      </c>
      <c r="K124">
        <f t="shared" si="3"/>
        <v>2025</v>
      </c>
    </row>
    <row r="125" spans="1:11">
      <c r="A125" t="s">
        <v>216</v>
      </c>
      <c r="B125" t="s">
        <v>175</v>
      </c>
      <c r="C125" t="s">
        <v>15</v>
      </c>
      <c r="D125" t="s">
        <v>31</v>
      </c>
      <c r="E125" t="s">
        <v>308</v>
      </c>
      <c r="F125">
        <v>2107</v>
      </c>
      <c r="G125">
        <v>16</v>
      </c>
      <c r="H125">
        <v>4.8</v>
      </c>
      <c r="I125" s="6">
        <v>45931</v>
      </c>
      <c r="J125" s="2">
        <f t="shared" si="2"/>
        <v>76.8</v>
      </c>
      <c r="K125">
        <f t="shared" si="3"/>
        <v>2025</v>
      </c>
    </row>
    <row r="126" spans="1:11">
      <c r="A126" t="s">
        <v>216</v>
      </c>
      <c r="B126" t="s">
        <v>175</v>
      </c>
      <c r="C126" t="s">
        <v>15</v>
      </c>
      <c r="D126" t="s">
        <v>310</v>
      </c>
      <c r="E126" t="s">
        <v>308</v>
      </c>
      <c r="F126">
        <v>2108</v>
      </c>
      <c r="G126">
        <v>2</v>
      </c>
      <c r="H126">
        <v>8.1</v>
      </c>
      <c r="I126" s="6">
        <v>45931</v>
      </c>
      <c r="J126" s="2">
        <f t="shared" si="2"/>
        <v>16.2</v>
      </c>
      <c r="K126">
        <f t="shared" si="3"/>
        <v>2025</v>
      </c>
    </row>
    <row r="127" spans="1:11">
      <c r="A127" t="s">
        <v>216</v>
      </c>
      <c r="B127" t="s">
        <v>177</v>
      </c>
      <c r="C127" t="s">
        <v>15</v>
      </c>
      <c r="D127" t="s">
        <v>27</v>
      </c>
      <c r="E127" t="s">
        <v>308</v>
      </c>
      <c r="F127">
        <v>1896</v>
      </c>
      <c r="G127">
        <v>13</v>
      </c>
      <c r="H127">
        <v>6.4</v>
      </c>
      <c r="I127" s="6">
        <v>45931</v>
      </c>
      <c r="J127" s="2">
        <f t="shared" si="2"/>
        <v>83.2</v>
      </c>
      <c r="K127">
        <f t="shared" si="3"/>
        <v>2025</v>
      </c>
    </row>
    <row r="128" spans="1:11">
      <c r="A128" t="s">
        <v>216</v>
      </c>
      <c r="B128" t="s">
        <v>177</v>
      </c>
      <c r="C128" t="s">
        <v>15</v>
      </c>
      <c r="D128" t="s">
        <v>19</v>
      </c>
      <c r="E128" t="s">
        <v>308</v>
      </c>
      <c r="F128">
        <v>1897</v>
      </c>
      <c r="G128">
        <v>61</v>
      </c>
      <c r="H128">
        <v>22.45</v>
      </c>
      <c r="I128" s="6">
        <v>45931</v>
      </c>
      <c r="J128" s="2">
        <f t="shared" si="2"/>
        <v>1369.45</v>
      </c>
      <c r="K128">
        <f t="shared" si="3"/>
        <v>2025</v>
      </c>
    </row>
    <row r="129" spans="1:11">
      <c r="A129" t="s">
        <v>216</v>
      </c>
      <c r="B129" t="s">
        <v>177</v>
      </c>
      <c r="C129" t="s">
        <v>15</v>
      </c>
      <c r="D129" t="s">
        <v>22</v>
      </c>
      <c r="E129" t="s">
        <v>308</v>
      </c>
      <c r="F129">
        <v>1898</v>
      </c>
      <c r="G129">
        <v>112</v>
      </c>
      <c r="H129">
        <v>17.600000000000001</v>
      </c>
      <c r="I129" s="6">
        <v>45931</v>
      </c>
      <c r="J129" s="2">
        <f t="shared" si="2"/>
        <v>1971.2000000000003</v>
      </c>
      <c r="K129">
        <f t="shared" si="3"/>
        <v>2025</v>
      </c>
    </row>
    <row r="130" spans="1:11">
      <c r="A130" t="s">
        <v>216</v>
      </c>
      <c r="B130" t="s">
        <v>177</v>
      </c>
      <c r="C130" t="s">
        <v>15</v>
      </c>
      <c r="D130" t="s">
        <v>21</v>
      </c>
      <c r="E130" t="s">
        <v>308</v>
      </c>
      <c r="F130">
        <v>1899</v>
      </c>
      <c r="G130">
        <v>66</v>
      </c>
      <c r="H130">
        <v>13.9</v>
      </c>
      <c r="I130" s="6">
        <v>45931</v>
      </c>
      <c r="J130" s="2">
        <f t="shared" ref="J130:J193" si="4">G130*H130</f>
        <v>917.4</v>
      </c>
      <c r="K130">
        <f t="shared" ref="K130:K193" si="5">YEAR(I130)</f>
        <v>2025</v>
      </c>
    </row>
    <row r="131" spans="1:11">
      <c r="A131" t="s">
        <v>216</v>
      </c>
      <c r="B131" t="s">
        <v>177</v>
      </c>
      <c r="C131" t="s">
        <v>15</v>
      </c>
      <c r="D131" t="s">
        <v>23</v>
      </c>
      <c r="E131" t="s">
        <v>308</v>
      </c>
      <c r="F131">
        <v>1900</v>
      </c>
      <c r="G131">
        <v>3</v>
      </c>
      <c r="H131">
        <v>3.5</v>
      </c>
      <c r="I131" s="6">
        <v>45931</v>
      </c>
      <c r="J131" s="2">
        <f t="shared" si="4"/>
        <v>10.5</v>
      </c>
      <c r="K131">
        <f t="shared" si="5"/>
        <v>2025</v>
      </c>
    </row>
    <row r="132" spans="1:11">
      <c r="A132" t="s">
        <v>216</v>
      </c>
      <c r="B132" t="s">
        <v>177</v>
      </c>
      <c r="C132" t="s">
        <v>15</v>
      </c>
      <c r="D132" t="s">
        <v>20</v>
      </c>
      <c r="E132" t="s">
        <v>308</v>
      </c>
      <c r="F132">
        <v>2279</v>
      </c>
      <c r="G132">
        <v>12</v>
      </c>
      <c r="H132">
        <v>26.5</v>
      </c>
      <c r="I132" s="6">
        <v>45931</v>
      </c>
      <c r="J132" s="2">
        <f t="shared" si="4"/>
        <v>318</v>
      </c>
      <c r="K132">
        <f t="shared" si="5"/>
        <v>2025</v>
      </c>
    </row>
    <row r="133" spans="1:11">
      <c r="A133" t="s">
        <v>216</v>
      </c>
      <c r="B133" t="s">
        <v>177</v>
      </c>
      <c r="C133" t="s">
        <v>15</v>
      </c>
      <c r="D133" t="s">
        <v>185</v>
      </c>
      <c r="E133" t="s">
        <v>308</v>
      </c>
      <c r="F133">
        <v>2298</v>
      </c>
      <c r="G133">
        <v>26</v>
      </c>
      <c r="H133">
        <v>5</v>
      </c>
      <c r="I133" s="6">
        <v>45931</v>
      </c>
      <c r="J133" s="2">
        <f t="shared" si="4"/>
        <v>130</v>
      </c>
      <c r="K133">
        <f t="shared" si="5"/>
        <v>2025</v>
      </c>
    </row>
    <row r="134" spans="1:11">
      <c r="A134" t="s">
        <v>216</v>
      </c>
      <c r="B134" t="s">
        <v>179</v>
      </c>
      <c r="C134" t="s">
        <v>16</v>
      </c>
      <c r="D134" t="s">
        <v>130</v>
      </c>
      <c r="E134" t="s">
        <v>308</v>
      </c>
      <c r="F134">
        <v>2140</v>
      </c>
      <c r="G134">
        <v>67</v>
      </c>
      <c r="H134">
        <v>0.89</v>
      </c>
      <c r="I134" s="6">
        <v>45931</v>
      </c>
      <c r="J134" s="2">
        <f t="shared" si="4"/>
        <v>59.63</v>
      </c>
      <c r="K134">
        <f t="shared" si="5"/>
        <v>2025</v>
      </c>
    </row>
    <row r="135" spans="1:11">
      <c r="A135" t="s">
        <v>216</v>
      </c>
      <c r="B135" t="s">
        <v>179</v>
      </c>
      <c r="C135" t="s">
        <v>16</v>
      </c>
      <c r="D135" t="s">
        <v>147</v>
      </c>
      <c r="E135" t="s">
        <v>308</v>
      </c>
      <c r="F135">
        <v>2141</v>
      </c>
      <c r="G135">
        <v>201</v>
      </c>
      <c r="H135">
        <v>0.81</v>
      </c>
      <c r="I135" s="6">
        <v>45931</v>
      </c>
      <c r="J135" s="2">
        <f t="shared" si="4"/>
        <v>162.81</v>
      </c>
      <c r="K135">
        <f t="shared" si="5"/>
        <v>2025</v>
      </c>
    </row>
    <row r="136" spans="1:11">
      <c r="A136" t="s">
        <v>216</v>
      </c>
      <c r="B136" t="s">
        <v>179</v>
      </c>
      <c r="C136" t="s">
        <v>16</v>
      </c>
      <c r="D136" t="s">
        <v>167</v>
      </c>
      <c r="E136" t="s">
        <v>308</v>
      </c>
      <c r="F136">
        <v>2143</v>
      </c>
      <c r="G136">
        <v>66</v>
      </c>
      <c r="H136">
        <v>0.95</v>
      </c>
      <c r="I136" s="6">
        <v>45931</v>
      </c>
      <c r="J136" s="2">
        <f t="shared" si="4"/>
        <v>62.699999999999996</v>
      </c>
      <c r="K136">
        <f t="shared" si="5"/>
        <v>2025</v>
      </c>
    </row>
    <row r="137" spans="1:11">
      <c r="A137" t="s">
        <v>216</v>
      </c>
      <c r="B137" t="s">
        <v>179</v>
      </c>
      <c r="C137" t="s">
        <v>16</v>
      </c>
      <c r="D137" t="s">
        <v>132</v>
      </c>
      <c r="E137" t="s">
        <v>308</v>
      </c>
      <c r="F137">
        <v>2144</v>
      </c>
      <c r="G137">
        <v>74</v>
      </c>
      <c r="H137">
        <v>0.84</v>
      </c>
      <c r="I137" s="6">
        <v>45931</v>
      </c>
      <c r="J137" s="2">
        <f t="shared" si="4"/>
        <v>62.16</v>
      </c>
      <c r="K137">
        <f t="shared" si="5"/>
        <v>2025</v>
      </c>
    </row>
    <row r="138" spans="1:11">
      <c r="A138" t="s">
        <v>216</v>
      </c>
      <c r="B138" t="s">
        <v>179</v>
      </c>
      <c r="C138" t="s">
        <v>16</v>
      </c>
      <c r="D138" t="s">
        <v>73</v>
      </c>
      <c r="E138" t="s">
        <v>308</v>
      </c>
      <c r="F138">
        <v>2145</v>
      </c>
      <c r="G138">
        <v>71</v>
      </c>
      <c r="H138">
        <v>1.01</v>
      </c>
      <c r="I138" s="6">
        <v>45931</v>
      </c>
      <c r="J138" s="2">
        <f t="shared" si="4"/>
        <v>71.709999999999994</v>
      </c>
      <c r="K138">
        <f t="shared" si="5"/>
        <v>2025</v>
      </c>
    </row>
    <row r="139" spans="1:11">
      <c r="A139" t="s">
        <v>216</v>
      </c>
      <c r="B139" t="s">
        <v>179</v>
      </c>
      <c r="C139" t="s">
        <v>16</v>
      </c>
      <c r="D139" t="s">
        <v>138</v>
      </c>
      <c r="E139" t="s">
        <v>308</v>
      </c>
      <c r="F139">
        <v>2146</v>
      </c>
      <c r="G139">
        <v>8</v>
      </c>
      <c r="H139">
        <v>5.95</v>
      </c>
      <c r="I139" s="6">
        <v>45931</v>
      </c>
      <c r="J139" s="2">
        <f t="shared" si="4"/>
        <v>47.6</v>
      </c>
      <c r="K139">
        <f t="shared" si="5"/>
        <v>2025</v>
      </c>
    </row>
    <row r="140" spans="1:11">
      <c r="A140" t="s">
        <v>216</v>
      </c>
      <c r="B140" t="s">
        <v>179</v>
      </c>
      <c r="C140" t="s">
        <v>16</v>
      </c>
      <c r="D140" t="s">
        <v>55</v>
      </c>
      <c r="E140" t="s">
        <v>308</v>
      </c>
      <c r="F140">
        <v>2147</v>
      </c>
      <c r="G140">
        <v>30</v>
      </c>
      <c r="H140">
        <v>1.91</v>
      </c>
      <c r="I140" s="6">
        <v>45931</v>
      </c>
      <c r="J140" s="2">
        <f t="shared" si="4"/>
        <v>57.3</v>
      </c>
      <c r="K140">
        <f t="shared" si="5"/>
        <v>2025</v>
      </c>
    </row>
    <row r="141" spans="1:11">
      <c r="A141" t="s">
        <v>216</v>
      </c>
      <c r="B141" t="s">
        <v>179</v>
      </c>
      <c r="C141" t="s">
        <v>16</v>
      </c>
      <c r="D141" t="s">
        <v>131</v>
      </c>
      <c r="E141" t="s">
        <v>308</v>
      </c>
      <c r="F141">
        <v>2148</v>
      </c>
      <c r="G141">
        <v>82</v>
      </c>
      <c r="H141">
        <v>1.08</v>
      </c>
      <c r="I141" s="6">
        <v>45931</v>
      </c>
      <c r="J141" s="2">
        <f t="shared" si="4"/>
        <v>88.56</v>
      </c>
      <c r="K141">
        <f t="shared" si="5"/>
        <v>2025</v>
      </c>
    </row>
    <row r="142" spans="1:11">
      <c r="A142" t="s">
        <v>216</v>
      </c>
      <c r="B142" t="s">
        <v>179</v>
      </c>
      <c r="C142" t="s">
        <v>16</v>
      </c>
      <c r="D142" t="s">
        <v>146</v>
      </c>
      <c r="E142" t="s">
        <v>308</v>
      </c>
      <c r="F142">
        <v>2149</v>
      </c>
      <c r="G142">
        <v>64</v>
      </c>
      <c r="H142">
        <v>1.03</v>
      </c>
      <c r="I142" s="6">
        <v>45931</v>
      </c>
      <c r="J142" s="2">
        <f t="shared" si="4"/>
        <v>65.92</v>
      </c>
      <c r="K142">
        <f t="shared" si="5"/>
        <v>2025</v>
      </c>
    </row>
    <row r="143" spans="1:11">
      <c r="A143" t="s">
        <v>216</v>
      </c>
      <c r="B143" t="s">
        <v>179</v>
      </c>
      <c r="C143" t="s">
        <v>16</v>
      </c>
      <c r="D143" t="s">
        <v>71</v>
      </c>
      <c r="E143" t="s">
        <v>308</v>
      </c>
      <c r="F143">
        <v>2150</v>
      </c>
      <c r="G143">
        <v>145</v>
      </c>
      <c r="H143">
        <v>1.1200000000000001</v>
      </c>
      <c r="I143" s="6">
        <v>45931</v>
      </c>
      <c r="J143" s="2">
        <f t="shared" si="4"/>
        <v>162.4</v>
      </c>
      <c r="K143">
        <f t="shared" si="5"/>
        <v>2025</v>
      </c>
    </row>
    <row r="144" spans="1:11">
      <c r="A144" t="s">
        <v>216</v>
      </c>
      <c r="B144" t="s">
        <v>179</v>
      </c>
      <c r="C144" t="s">
        <v>16</v>
      </c>
      <c r="D144" t="s">
        <v>72</v>
      </c>
      <c r="E144" t="s">
        <v>308</v>
      </c>
      <c r="F144">
        <v>2151</v>
      </c>
      <c r="G144">
        <v>26</v>
      </c>
      <c r="H144">
        <v>1.24</v>
      </c>
      <c r="I144" s="6">
        <v>45931</v>
      </c>
      <c r="J144" s="2">
        <f t="shared" si="4"/>
        <v>32.24</v>
      </c>
      <c r="K144">
        <f t="shared" si="5"/>
        <v>2025</v>
      </c>
    </row>
    <row r="145" spans="1:11">
      <c r="A145" t="s">
        <v>216</v>
      </c>
      <c r="B145" t="s">
        <v>179</v>
      </c>
      <c r="C145" t="s">
        <v>16</v>
      </c>
      <c r="D145" t="s">
        <v>159</v>
      </c>
      <c r="E145" t="s">
        <v>308</v>
      </c>
      <c r="F145">
        <v>2152</v>
      </c>
      <c r="G145">
        <v>2.6</v>
      </c>
      <c r="H145">
        <v>7.21</v>
      </c>
      <c r="I145" s="6">
        <v>45931</v>
      </c>
      <c r="J145" s="2">
        <f t="shared" si="4"/>
        <v>18.746000000000002</v>
      </c>
      <c r="K145">
        <f t="shared" si="5"/>
        <v>2025</v>
      </c>
    </row>
    <row r="146" spans="1:11">
      <c r="A146" t="s">
        <v>216</v>
      </c>
      <c r="B146" t="s">
        <v>179</v>
      </c>
      <c r="C146" t="s">
        <v>16</v>
      </c>
      <c r="D146" t="s">
        <v>155</v>
      </c>
      <c r="E146" t="s">
        <v>308</v>
      </c>
      <c r="F146">
        <v>2153</v>
      </c>
      <c r="G146">
        <v>2.1</v>
      </c>
      <c r="H146">
        <v>7.34</v>
      </c>
      <c r="I146" s="6">
        <v>45931</v>
      </c>
      <c r="J146" s="2">
        <f t="shared" si="4"/>
        <v>15.414</v>
      </c>
      <c r="K146">
        <f t="shared" si="5"/>
        <v>2025</v>
      </c>
    </row>
    <row r="147" spans="1:11">
      <c r="A147" t="s">
        <v>216</v>
      </c>
      <c r="B147" t="s">
        <v>179</v>
      </c>
      <c r="C147" t="s">
        <v>16</v>
      </c>
      <c r="D147" t="s">
        <v>158</v>
      </c>
      <c r="E147" t="s">
        <v>308</v>
      </c>
      <c r="F147">
        <v>2154</v>
      </c>
      <c r="G147">
        <v>3.2</v>
      </c>
      <c r="H147">
        <v>8.9600000000000009</v>
      </c>
      <c r="I147" s="6">
        <v>45931</v>
      </c>
      <c r="J147" s="2">
        <f t="shared" si="4"/>
        <v>28.672000000000004</v>
      </c>
      <c r="K147">
        <f t="shared" si="5"/>
        <v>2025</v>
      </c>
    </row>
    <row r="148" spans="1:11">
      <c r="A148" t="s">
        <v>216</v>
      </c>
      <c r="B148" t="s">
        <v>179</v>
      </c>
      <c r="C148" t="s">
        <v>16</v>
      </c>
      <c r="D148" t="s">
        <v>160</v>
      </c>
      <c r="E148" t="s">
        <v>308</v>
      </c>
      <c r="F148">
        <v>2155</v>
      </c>
      <c r="G148">
        <v>2.4</v>
      </c>
      <c r="H148">
        <v>5.3</v>
      </c>
      <c r="I148" s="6">
        <v>45931</v>
      </c>
      <c r="J148" s="2">
        <f t="shared" si="4"/>
        <v>12.719999999999999</v>
      </c>
      <c r="K148">
        <f t="shared" si="5"/>
        <v>2025</v>
      </c>
    </row>
    <row r="149" spans="1:11">
      <c r="A149" t="s">
        <v>216</v>
      </c>
      <c r="B149" t="s">
        <v>179</v>
      </c>
      <c r="C149" t="s">
        <v>16</v>
      </c>
      <c r="D149" t="s">
        <v>161</v>
      </c>
      <c r="E149" t="s">
        <v>308</v>
      </c>
      <c r="F149">
        <v>2156</v>
      </c>
      <c r="G149">
        <v>2</v>
      </c>
      <c r="H149">
        <v>8.68</v>
      </c>
      <c r="I149" s="6">
        <v>45931</v>
      </c>
      <c r="J149" s="2">
        <f t="shared" si="4"/>
        <v>17.36</v>
      </c>
      <c r="K149">
        <f t="shared" si="5"/>
        <v>2025</v>
      </c>
    </row>
    <row r="150" spans="1:11">
      <c r="A150" t="s">
        <v>216</v>
      </c>
      <c r="B150" t="s">
        <v>179</v>
      </c>
      <c r="C150" t="s">
        <v>16</v>
      </c>
      <c r="D150" t="s">
        <v>156</v>
      </c>
      <c r="E150" t="s">
        <v>308</v>
      </c>
      <c r="F150">
        <v>2157</v>
      </c>
      <c r="G150">
        <v>4.2</v>
      </c>
      <c r="H150">
        <v>7.87</v>
      </c>
      <c r="I150" s="6">
        <v>45931</v>
      </c>
      <c r="J150" s="2">
        <f t="shared" si="4"/>
        <v>33.054000000000002</v>
      </c>
      <c r="K150">
        <f t="shared" si="5"/>
        <v>2025</v>
      </c>
    </row>
    <row r="151" spans="1:11">
      <c r="A151" t="s">
        <v>216</v>
      </c>
      <c r="B151" t="s">
        <v>179</v>
      </c>
      <c r="C151" t="s">
        <v>16</v>
      </c>
      <c r="D151" t="s">
        <v>206</v>
      </c>
      <c r="E151" t="s">
        <v>308</v>
      </c>
      <c r="F151">
        <v>2158</v>
      </c>
      <c r="G151">
        <v>1</v>
      </c>
      <c r="H151">
        <v>7.46</v>
      </c>
      <c r="I151" s="6">
        <v>45931</v>
      </c>
      <c r="J151" s="2">
        <f t="shared" si="4"/>
        <v>7.46</v>
      </c>
      <c r="K151">
        <f t="shared" si="5"/>
        <v>2025</v>
      </c>
    </row>
    <row r="152" spans="1:11">
      <c r="A152" t="s">
        <v>216</v>
      </c>
      <c r="B152" t="s">
        <v>179</v>
      </c>
      <c r="C152" t="s">
        <v>16</v>
      </c>
      <c r="D152" t="s">
        <v>257</v>
      </c>
      <c r="E152" t="s">
        <v>308</v>
      </c>
      <c r="F152">
        <v>2159</v>
      </c>
      <c r="G152">
        <v>1</v>
      </c>
      <c r="H152">
        <v>8.4499999999999993</v>
      </c>
      <c r="I152" s="6">
        <v>45931</v>
      </c>
      <c r="J152" s="2">
        <f t="shared" si="4"/>
        <v>8.4499999999999993</v>
      </c>
      <c r="K152">
        <f t="shared" si="5"/>
        <v>2025</v>
      </c>
    </row>
    <row r="153" spans="1:11">
      <c r="A153" t="s">
        <v>216</v>
      </c>
      <c r="B153" t="s">
        <v>179</v>
      </c>
      <c r="C153" t="s">
        <v>16</v>
      </c>
      <c r="D153" t="s">
        <v>157</v>
      </c>
      <c r="E153" t="s">
        <v>308</v>
      </c>
      <c r="F153">
        <v>2160</v>
      </c>
      <c r="G153">
        <v>1</v>
      </c>
      <c r="H153">
        <v>7.32</v>
      </c>
      <c r="I153" s="6">
        <v>45931</v>
      </c>
      <c r="J153" s="2">
        <f t="shared" si="4"/>
        <v>7.32</v>
      </c>
      <c r="K153">
        <f t="shared" si="5"/>
        <v>2025</v>
      </c>
    </row>
    <row r="154" spans="1:11">
      <c r="A154" t="s">
        <v>216</v>
      </c>
      <c r="B154" t="s">
        <v>179</v>
      </c>
      <c r="C154" t="s">
        <v>16</v>
      </c>
      <c r="D154" t="s">
        <v>153</v>
      </c>
      <c r="E154" t="s">
        <v>308</v>
      </c>
      <c r="F154">
        <v>2161</v>
      </c>
      <c r="G154">
        <v>1</v>
      </c>
      <c r="H154">
        <v>8.75</v>
      </c>
      <c r="I154" s="6">
        <v>45931</v>
      </c>
      <c r="J154" s="2">
        <f t="shared" si="4"/>
        <v>8.75</v>
      </c>
      <c r="K154">
        <f t="shared" si="5"/>
        <v>2025</v>
      </c>
    </row>
    <row r="155" spans="1:11">
      <c r="A155" t="s">
        <v>216</v>
      </c>
      <c r="B155" t="s">
        <v>179</v>
      </c>
      <c r="C155" t="s">
        <v>16</v>
      </c>
      <c r="D155" t="s">
        <v>235</v>
      </c>
      <c r="E155" t="s">
        <v>308</v>
      </c>
      <c r="F155">
        <v>2162</v>
      </c>
      <c r="G155">
        <v>1.55</v>
      </c>
      <c r="H155">
        <v>9.43</v>
      </c>
      <c r="I155" s="6">
        <v>45931</v>
      </c>
      <c r="J155" s="2">
        <f t="shared" si="4"/>
        <v>14.6165</v>
      </c>
      <c r="K155">
        <f t="shared" si="5"/>
        <v>2025</v>
      </c>
    </row>
    <row r="156" spans="1:11">
      <c r="A156" t="s">
        <v>216</v>
      </c>
      <c r="B156" t="s">
        <v>179</v>
      </c>
      <c r="C156" t="s">
        <v>16</v>
      </c>
      <c r="D156" t="s">
        <v>166</v>
      </c>
      <c r="E156" t="s">
        <v>308</v>
      </c>
      <c r="F156">
        <v>2283</v>
      </c>
      <c r="G156">
        <v>40</v>
      </c>
      <c r="H156">
        <v>0.98</v>
      </c>
      <c r="I156" s="6">
        <v>45931</v>
      </c>
      <c r="J156" s="2">
        <f t="shared" si="4"/>
        <v>39.200000000000003</v>
      </c>
      <c r="K156">
        <f t="shared" si="5"/>
        <v>2025</v>
      </c>
    </row>
    <row r="157" spans="1:11">
      <c r="A157" t="s">
        <v>216</v>
      </c>
      <c r="B157" t="s">
        <v>179</v>
      </c>
      <c r="C157" t="s">
        <v>16</v>
      </c>
      <c r="D157" t="s">
        <v>205</v>
      </c>
      <c r="E157" t="s">
        <v>308</v>
      </c>
      <c r="F157">
        <v>2318</v>
      </c>
      <c r="G157">
        <v>1</v>
      </c>
      <c r="H157">
        <v>7.53</v>
      </c>
      <c r="I157" s="6">
        <v>45931</v>
      </c>
      <c r="J157" s="2">
        <f t="shared" si="4"/>
        <v>7.53</v>
      </c>
      <c r="K157">
        <f t="shared" si="5"/>
        <v>2025</v>
      </c>
    </row>
    <row r="158" spans="1:11">
      <c r="A158" t="s">
        <v>216</v>
      </c>
      <c r="B158" t="s">
        <v>179</v>
      </c>
      <c r="C158" t="s">
        <v>16</v>
      </c>
      <c r="D158" t="s">
        <v>207</v>
      </c>
      <c r="E158" t="s">
        <v>308</v>
      </c>
      <c r="F158">
        <v>2319</v>
      </c>
      <c r="G158">
        <v>2.9</v>
      </c>
      <c r="H158">
        <v>5.23</v>
      </c>
      <c r="I158" s="6">
        <v>45931</v>
      </c>
      <c r="J158" s="2">
        <f t="shared" si="4"/>
        <v>15.167000000000002</v>
      </c>
      <c r="K158">
        <f t="shared" si="5"/>
        <v>2025</v>
      </c>
    </row>
    <row r="159" spans="1:11">
      <c r="A159" t="s">
        <v>216</v>
      </c>
      <c r="B159" t="s">
        <v>179</v>
      </c>
      <c r="C159" t="s">
        <v>16</v>
      </c>
      <c r="D159" t="s">
        <v>208</v>
      </c>
      <c r="E159" t="s">
        <v>308</v>
      </c>
      <c r="F159">
        <v>2320</v>
      </c>
      <c r="G159">
        <v>2</v>
      </c>
      <c r="H159">
        <v>7.42</v>
      </c>
      <c r="I159" s="6">
        <v>45931</v>
      </c>
      <c r="J159" s="2">
        <f t="shared" si="4"/>
        <v>14.84</v>
      </c>
      <c r="K159">
        <f t="shared" si="5"/>
        <v>2025</v>
      </c>
    </row>
    <row r="160" spans="1:11">
      <c r="A160" t="s">
        <v>216</v>
      </c>
      <c r="B160" t="s">
        <v>179</v>
      </c>
      <c r="C160" t="s">
        <v>16</v>
      </c>
      <c r="D160" t="s">
        <v>209</v>
      </c>
      <c r="E160" t="s">
        <v>308</v>
      </c>
      <c r="F160">
        <v>2321</v>
      </c>
      <c r="G160">
        <v>2.8</v>
      </c>
      <c r="H160">
        <v>5</v>
      </c>
      <c r="I160" s="6">
        <v>45931</v>
      </c>
      <c r="J160" s="2">
        <f t="shared" si="4"/>
        <v>14</v>
      </c>
      <c r="K160">
        <f t="shared" si="5"/>
        <v>2025</v>
      </c>
    </row>
    <row r="161" spans="1:11">
      <c r="A161" t="s">
        <v>216</v>
      </c>
      <c r="B161" t="s">
        <v>179</v>
      </c>
      <c r="C161" t="s">
        <v>16</v>
      </c>
      <c r="D161" t="s">
        <v>210</v>
      </c>
      <c r="E161" t="s">
        <v>308</v>
      </c>
      <c r="F161">
        <v>2322</v>
      </c>
      <c r="G161">
        <v>2</v>
      </c>
      <c r="H161">
        <v>7.86</v>
      </c>
      <c r="I161" s="6">
        <v>45931</v>
      </c>
      <c r="J161" s="2">
        <f t="shared" si="4"/>
        <v>15.72</v>
      </c>
      <c r="K161">
        <f t="shared" si="5"/>
        <v>2025</v>
      </c>
    </row>
    <row r="162" spans="1:11">
      <c r="A162" t="s">
        <v>216</v>
      </c>
      <c r="B162" t="s">
        <v>179</v>
      </c>
      <c r="C162" t="s">
        <v>16</v>
      </c>
      <c r="D162" t="s">
        <v>211</v>
      </c>
      <c r="E162" t="s">
        <v>308</v>
      </c>
      <c r="F162">
        <v>2323</v>
      </c>
      <c r="G162">
        <v>1</v>
      </c>
      <c r="H162">
        <v>9.07</v>
      </c>
      <c r="I162" s="6">
        <v>45931</v>
      </c>
      <c r="J162" s="2">
        <f t="shared" si="4"/>
        <v>9.07</v>
      </c>
      <c r="K162">
        <f t="shared" si="5"/>
        <v>2025</v>
      </c>
    </row>
    <row r="163" spans="1:11">
      <c r="A163" t="s">
        <v>216</v>
      </c>
      <c r="B163" t="s">
        <v>179</v>
      </c>
      <c r="C163" t="s">
        <v>16</v>
      </c>
      <c r="D163" t="s">
        <v>212</v>
      </c>
      <c r="E163" t="s">
        <v>308</v>
      </c>
      <c r="F163">
        <v>2324</v>
      </c>
      <c r="G163">
        <v>2</v>
      </c>
      <c r="H163">
        <v>6.55</v>
      </c>
      <c r="I163" s="6">
        <v>45931</v>
      </c>
      <c r="J163" s="2">
        <f t="shared" si="4"/>
        <v>13.1</v>
      </c>
      <c r="K163">
        <f t="shared" si="5"/>
        <v>2025</v>
      </c>
    </row>
    <row r="164" spans="1:11">
      <c r="A164" t="s">
        <v>216</v>
      </c>
      <c r="B164" t="s">
        <v>179</v>
      </c>
      <c r="C164" t="s">
        <v>16</v>
      </c>
      <c r="D164" t="s">
        <v>291</v>
      </c>
      <c r="E164" t="s">
        <v>308</v>
      </c>
      <c r="F164">
        <v>2327</v>
      </c>
      <c r="G164">
        <v>37</v>
      </c>
      <c r="H164">
        <v>0.82</v>
      </c>
      <c r="I164" s="6">
        <v>45931</v>
      </c>
      <c r="J164" s="2">
        <f t="shared" si="4"/>
        <v>30.34</v>
      </c>
      <c r="K164">
        <f t="shared" si="5"/>
        <v>2025</v>
      </c>
    </row>
    <row r="165" spans="1:11">
      <c r="A165" t="s">
        <v>216</v>
      </c>
      <c r="B165" t="s">
        <v>178</v>
      </c>
      <c r="C165" t="s">
        <v>15</v>
      </c>
      <c r="D165" t="s">
        <v>30</v>
      </c>
      <c r="E165" t="s">
        <v>308</v>
      </c>
      <c r="F165">
        <v>2109</v>
      </c>
      <c r="G165">
        <v>81</v>
      </c>
      <c r="H165">
        <v>4.79</v>
      </c>
      <c r="I165" s="6">
        <v>45931</v>
      </c>
      <c r="J165" s="2">
        <f t="shared" si="4"/>
        <v>387.99</v>
      </c>
      <c r="K165">
        <f t="shared" si="5"/>
        <v>2025</v>
      </c>
    </row>
    <row r="166" spans="1:11">
      <c r="A166" t="s">
        <v>216</v>
      </c>
      <c r="B166" t="s">
        <v>178</v>
      </c>
      <c r="C166" t="s">
        <v>15</v>
      </c>
      <c r="D166" t="s">
        <v>34</v>
      </c>
      <c r="E166" t="s">
        <v>308</v>
      </c>
      <c r="F166">
        <v>2110</v>
      </c>
      <c r="G166">
        <v>15</v>
      </c>
      <c r="H166">
        <v>10</v>
      </c>
      <c r="I166" s="6">
        <v>45931</v>
      </c>
      <c r="J166" s="2">
        <f t="shared" si="4"/>
        <v>150</v>
      </c>
      <c r="K166">
        <f t="shared" si="5"/>
        <v>2025</v>
      </c>
    </row>
    <row r="167" spans="1:11">
      <c r="A167" t="s">
        <v>216</v>
      </c>
      <c r="B167" t="s">
        <v>176</v>
      </c>
      <c r="C167" t="s">
        <v>15</v>
      </c>
      <c r="D167" t="s">
        <v>28</v>
      </c>
      <c r="E167" t="s">
        <v>308</v>
      </c>
      <c r="F167">
        <v>2089</v>
      </c>
      <c r="G167">
        <v>99</v>
      </c>
      <c r="H167">
        <v>11.52</v>
      </c>
      <c r="I167" s="6">
        <v>45931</v>
      </c>
      <c r="J167" s="2">
        <f t="shared" si="4"/>
        <v>1140.48</v>
      </c>
      <c r="K167">
        <f t="shared" si="5"/>
        <v>2025</v>
      </c>
    </row>
    <row r="168" spans="1:11">
      <c r="A168" t="s">
        <v>216</v>
      </c>
      <c r="B168" t="s">
        <v>176</v>
      </c>
      <c r="C168" t="s">
        <v>15</v>
      </c>
      <c r="D168" t="s">
        <v>252</v>
      </c>
      <c r="E168" t="s">
        <v>308</v>
      </c>
      <c r="F168">
        <v>2090</v>
      </c>
      <c r="G168">
        <v>54</v>
      </c>
      <c r="H168">
        <v>4.9800000000000004</v>
      </c>
      <c r="I168" s="6">
        <v>45931</v>
      </c>
      <c r="J168" s="2">
        <f t="shared" si="4"/>
        <v>268.92</v>
      </c>
      <c r="K168">
        <f t="shared" si="5"/>
        <v>2025</v>
      </c>
    </row>
    <row r="169" spans="1:11">
      <c r="A169" t="s">
        <v>216</v>
      </c>
      <c r="B169" t="s">
        <v>176</v>
      </c>
      <c r="C169" t="s">
        <v>15</v>
      </c>
      <c r="D169" t="s">
        <v>184</v>
      </c>
      <c r="E169" t="s">
        <v>308</v>
      </c>
      <c r="F169">
        <v>2091</v>
      </c>
      <c r="G169">
        <v>35</v>
      </c>
      <c r="H169">
        <v>4.0599999999999996</v>
      </c>
      <c r="I169" s="6">
        <v>45931</v>
      </c>
      <c r="J169" s="2">
        <f t="shared" si="4"/>
        <v>142.1</v>
      </c>
      <c r="K169">
        <f t="shared" si="5"/>
        <v>2025</v>
      </c>
    </row>
    <row r="170" spans="1:11">
      <c r="A170" t="s">
        <v>216</v>
      </c>
      <c r="B170" t="s">
        <v>176</v>
      </c>
      <c r="C170" t="s">
        <v>15</v>
      </c>
      <c r="D170" t="s">
        <v>33</v>
      </c>
      <c r="E170" t="s">
        <v>308</v>
      </c>
      <c r="F170">
        <v>2092</v>
      </c>
      <c r="G170">
        <v>75</v>
      </c>
      <c r="H170">
        <v>5.07</v>
      </c>
      <c r="I170" s="6">
        <v>45931</v>
      </c>
      <c r="J170" s="2">
        <f t="shared" si="4"/>
        <v>380.25</v>
      </c>
      <c r="K170">
        <f t="shared" si="5"/>
        <v>2025</v>
      </c>
    </row>
    <row r="171" spans="1:11">
      <c r="A171" t="s">
        <v>216</v>
      </c>
      <c r="B171" t="s">
        <v>176</v>
      </c>
      <c r="C171" t="s">
        <v>15</v>
      </c>
      <c r="D171" t="s">
        <v>255</v>
      </c>
      <c r="E171" t="s">
        <v>308</v>
      </c>
      <c r="F171">
        <v>2093</v>
      </c>
      <c r="G171">
        <v>38</v>
      </c>
      <c r="H171">
        <v>8.77</v>
      </c>
      <c r="I171" s="6">
        <v>45931</v>
      </c>
      <c r="J171" s="2">
        <f t="shared" si="4"/>
        <v>333.26</v>
      </c>
      <c r="K171">
        <f t="shared" si="5"/>
        <v>2025</v>
      </c>
    </row>
    <row r="172" spans="1:11">
      <c r="A172" t="s">
        <v>216</v>
      </c>
      <c r="B172" t="s">
        <v>176</v>
      </c>
      <c r="C172" t="s">
        <v>15</v>
      </c>
      <c r="D172" t="s">
        <v>35</v>
      </c>
      <c r="E172" t="s">
        <v>308</v>
      </c>
      <c r="F172">
        <v>2094</v>
      </c>
      <c r="G172">
        <v>5</v>
      </c>
      <c r="H172">
        <v>20.149999999999999</v>
      </c>
      <c r="I172" s="6">
        <v>45931</v>
      </c>
      <c r="J172" s="2">
        <f t="shared" si="4"/>
        <v>100.75</v>
      </c>
      <c r="K172">
        <f t="shared" si="5"/>
        <v>2025</v>
      </c>
    </row>
    <row r="173" spans="1:11">
      <c r="A173" t="s">
        <v>216</v>
      </c>
      <c r="B173" t="s">
        <v>176</v>
      </c>
      <c r="C173" t="s">
        <v>15</v>
      </c>
      <c r="D173" t="s">
        <v>29</v>
      </c>
      <c r="E173" t="s">
        <v>308</v>
      </c>
      <c r="F173">
        <v>2096</v>
      </c>
      <c r="G173">
        <v>9</v>
      </c>
      <c r="H173">
        <v>31.92</v>
      </c>
      <c r="I173" s="6">
        <v>45931</v>
      </c>
      <c r="J173" s="2">
        <f t="shared" si="4"/>
        <v>287.28000000000003</v>
      </c>
      <c r="K173">
        <f t="shared" si="5"/>
        <v>2025</v>
      </c>
    </row>
    <row r="174" spans="1:11">
      <c r="A174" t="s">
        <v>216</v>
      </c>
      <c r="B174" t="s">
        <v>176</v>
      </c>
      <c r="C174" t="s">
        <v>15</v>
      </c>
      <c r="D174" t="s">
        <v>311</v>
      </c>
      <c r="E174" t="s">
        <v>308</v>
      </c>
      <c r="F174">
        <v>2097</v>
      </c>
      <c r="G174">
        <v>13</v>
      </c>
      <c r="H174">
        <v>13.4</v>
      </c>
      <c r="I174" s="6">
        <v>45931</v>
      </c>
      <c r="J174" s="2">
        <f t="shared" si="4"/>
        <v>174.20000000000002</v>
      </c>
      <c r="K174">
        <f t="shared" si="5"/>
        <v>2025</v>
      </c>
    </row>
    <row r="175" spans="1:11">
      <c r="A175" t="s">
        <v>216</v>
      </c>
      <c r="B175" t="s">
        <v>176</v>
      </c>
      <c r="C175" t="s">
        <v>15</v>
      </c>
      <c r="D175" t="s">
        <v>25</v>
      </c>
      <c r="E175" t="s">
        <v>308</v>
      </c>
      <c r="F175">
        <v>2280</v>
      </c>
      <c r="G175">
        <v>3</v>
      </c>
      <c r="H175">
        <v>23</v>
      </c>
      <c r="I175" s="6">
        <v>45931</v>
      </c>
      <c r="J175" s="2">
        <f t="shared" si="4"/>
        <v>69</v>
      </c>
      <c r="K175">
        <f t="shared" si="5"/>
        <v>2025</v>
      </c>
    </row>
    <row r="176" spans="1:11">
      <c r="A176" t="s">
        <v>216</v>
      </c>
      <c r="B176" t="s">
        <v>284</v>
      </c>
      <c r="C176" t="s">
        <v>16</v>
      </c>
      <c r="D176" t="s">
        <v>104</v>
      </c>
      <c r="E176" t="s">
        <v>308</v>
      </c>
      <c r="F176">
        <v>2112</v>
      </c>
      <c r="G176">
        <v>35</v>
      </c>
      <c r="H176">
        <v>0.81</v>
      </c>
      <c r="I176" s="6">
        <v>45931</v>
      </c>
      <c r="J176" s="2">
        <f t="shared" si="4"/>
        <v>28.35</v>
      </c>
      <c r="K176">
        <f t="shared" si="5"/>
        <v>2025</v>
      </c>
    </row>
    <row r="177" spans="1:11">
      <c r="A177" t="s">
        <v>216</v>
      </c>
      <c r="B177" t="s">
        <v>284</v>
      </c>
      <c r="C177" t="s">
        <v>16</v>
      </c>
      <c r="D177" t="s">
        <v>151</v>
      </c>
      <c r="E177" t="s">
        <v>308</v>
      </c>
      <c r="F177">
        <v>2113</v>
      </c>
      <c r="G177">
        <v>14</v>
      </c>
      <c r="H177">
        <v>3.95</v>
      </c>
      <c r="I177" s="6">
        <v>45931</v>
      </c>
      <c r="J177" s="2">
        <f t="shared" si="4"/>
        <v>55.300000000000004</v>
      </c>
      <c r="K177">
        <f t="shared" si="5"/>
        <v>2025</v>
      </c>
    </row>
    <row r="178" spans="1:11">
      <c r="A178" t="s">
        <v>216</v>
      </c>
      <c r="B178" t="s">
        <v>284</v>
      </c>
      <c r="C178" t="s">
        <v>16</v>
      </c>
      <c r="D178" t="s">
        <v>127</v>
      </c>
      <c r="E178" t="s">
        <v>308</v>
      </c>
      <c r="F178">
        <v>2114</v>
      </c>
      <c r="G178">
        <v>91</v>
      </c>
      <c r="H178">
        <v>3.19</v>
      </c>
      <c r="I178" s="6">
        <v>45931</v>
      </c>
      <c r="J178" s="2">
        <f t="shared" si="4"/>
        <v>290.29000000000002</v>
      </c>
      <c r="K178">
        <f t="shared" si="5"/>
        <v>2025</v>
      </c>
    </row>
    <row r="179" spans="1:11">
      <c r="A179" t="s">
        <v>216</v>
      </c>
      <c r="B179" t="s">
        <v>284</v>
      </c>
      <c r="C179" t="s">
        <v>16</v>
      </c>
      <c r="D179" t="s">
        <v>91</v>
      </c>
      <c r="E179" t="s">
        <v>308</v>
      </c>
      <c r="F179">
        <v>2115</v>
      </c>
      <c r="G179">
        <v>74</v>
      </c>
      <c r="H179">
        <v>3.93</v>
      </c>
      <c r="I179" s="6">
        <v>45931</v>
      </c>
      <c r="J179" s="2">
        <f t="shared" si="4"/>
        <v>290.82</v>
      </c>
      <c r="K179">
        <f t="shared" si="5"/>
        <v>2025</v>
      </c>
    </row>
    <row r="180" spans="1:11">
      <c r="A180" t="s">
        <v>216</v>
      </c>
      <c r="B180" t="s">
        <v>284</v>
      </c>
      <c r="C180" t="s">
        <v>16</v>
      </c>
      <c r="D180" t="s">
        <v>152</v>
      </c>
      <c r="E180" t="s">
        <v>308</v>
      </c>
      <c r="F180">
        <v>2116</v>
      </c>
      <c r="G180">
        <v>68</v>
      </c>
      <c r="H180">
        <v>0.99</v>
      </c>
      <c r="I180" s="6">
        <v>45931</v>
      </c>
      <c r="J180" s="2">
        <f t="shared" si="4"/>
        <v>67.319999999999993</v>
      </c>
      <c r="K180">
        <f t="shared" si="5"/>
        <v>2025</v>
      </c>
    </row>
    <row r="181" spans="1:11">
      <c r="A181" t="s">
        <v>216</v>
      </c>
      <c r="B181" t="s">
        <v>284</v>
      </c>
      <c r="C181" t="s">
        <v>16</v>
      </c>
      <c r="D181" t="s">
        <v>312</v>
      </c>
      <c r="E181" t="s">
        <v>308</v>
      </c>
      <c r="F181">
        <v>2117</v>
      </c>
      <c r="G181">
        <v>46</v>
      </c>
      <c r="H181">
        <v>0.99</v>
      </c>
      <c r="I181" s="6">
        <v>45931</v>
      </c>
      <c r="J181" s="2">
        <f t="shared" si="4"/>
        <v>45.54</v>
      </c>
      <c r="K181">
        <f t="shared" si="5"/>
        <v>2025</v>
      </c>
    </row>
    <row r="182" spans="1:11">
      <c r="A182" t="s">
        <v>216</v>
      </c>
      <c r="B182" t="s">
        <v>284</v>
      </c>
      <c r="C182" t="s">
        <v>16</v>
      </c>
      <c r="D182" t="s">
        <v>150</v>
      </c>
      <c r="E182" t="s">
        <v>308</v>
      </c>
      <c r="F182">
        <v>2118</v>
      </c>
      <c r="G182">
        <v>73</v>
      </c>
      <c r="H182">
        <v>0.68</v>
      </c>
      <c r="I182" s="6">
        <v>45931</v>
      </c>
      <c r="J182" s="2">
        <f t="shared" si="4"/>
        <v>49.64</v>
      </c>
      <c r="K182">
        <f t="shared" si="5"/>
        <v>2025</v>
      </c>
    </row>
    <row r="183" spans="1:11">
      <c r="A183" t="s">
        <v>216</v>
      </c>
      <c r="B183" t="s">
        <v>284</v>
      </c>
      <c r="C183" t="s">
        <v>16</v>
      </c>
      <c r="D183" t="s">
        <v>148</v>
      </c>
      <c r="E183" t="s">
        <v>308</v>
      </c>
      <c r="F183">
        <v>2119</v>
      </c>
      <c r="G183">
        <v>30</v>
      </c>
      <c r="H183">
        <v>1</v>
      </c>
      <c r="I183" s="6">
        <v>45931</v>
      </c>
      <c r="J183" s="2">
        <f t="shared" si="4"/>
        <v>30</v>
      </c>
      <c r="K183">
        <f t="shared" si="5"/>
        <v>2025</v>
      </c>
    </row>
    <row r="184" spans="1:11">
      <c r="A184" t="s">
        <v>216</v>
      </c>
      <c r="B184" t="s">
        <v>284</v>
      </c>
      <c r="C184" t="s">
        <v>16</v>
      </c>
      <c r="D184" t="s">
        <v>149</v>
      </c>
      <c r="E184" t="s">
        <v>308</v>
      </c>
      <c r="F184">
        <v>2120</v>
      </c>
      <c r="G184">
        <v>51</v>
      </c>
      <c r="H184">
        <v>2</v>
      </c>
      <c r="I184" s="6">
        <v>45931</v>
      </c>
      <c r="J184" s="2">
        <f t="shared" si="4"/>
        <v>102</v>
      </c>
      <c r="K184">
        <f t="shared" si="5"/>
        <v>2025</v>
      </c>
    </row>
    <row r="185" spans="1:11">
      <c r="A185" t="s">
        <v>216</v>
      </c>
      <c r="B185" t="s">
        <v>284</v>
      </c>
      <c r="C185" t="s">
        <v>16</v>
      </c>
      <c r="D185" t="s">
        <v>129</v>
      </c>
      <c r="E185" t="s">
        <v>308</v>
      </c>
      <c r="F185">
        <v>2122</v>
      </c>
      <c r="G185">
        <v>117</v>
      </c>
      <c r="H185">
        <v>0.78</v>
      </c>
      <c r="I185" s="6">
        <v>45931</v>
      </c>
      <c r="J185" s="2">
        <f t="shared" si="4"/>
        <v>91.26</v>
      </c>
      <c r="K185">
        <f t="shared" si="5"/>
        <v>2025</v>
      </c>
    </row>
    <row r="186" spans="1:11">
      <c r="A186" t="s">
        <v>216</v>
      </c>
      <c r="B186" t="s">
        <v>284</v>
      </c>
      <c r="C186" t="s">
        <v>16</v>
      </c>
      <c r="D186" t="s">
        <v>128</v>
      </c>
      <c r="E186" t="s">
        <v>308</v>
      </c>
      <c r="F186">
        <v>2123</v>
      </c>
      <c r="G186">
        <v>63</v>
      </c>
      <c r="H186">
        <v>0.78</v>
      </c>
      <c r="I186" s="6">
        <v>45931</v>
      </c>
      <c r="J186" s="2">
        <f t="shared" si="4"/>
        <v>49.14</v>
      </c>
      <c r="K186">
        <f t="shared" si="5"/>
        <v>2025</v>
      </c>
    </row>
    <row r="187" spans="1:11">
      <c r="A187" t="s">
        <v>216</v>
      </c>
      <c r="B187" t="s">
        <v>284</v>
      </c>
      <c r="C187" t="s">
        <v>16</v>
      </c>
      <c r="D187" t="s">
        <v>115</v>
      </c>
      <c r="E187" t="s">
        <v>308</v>
      </c>
      <c r="F187">
        <v>2124</v>
      </c>
      <c r="G187">
        <v>49</v>
      </c>
      <c r="H187">
        <v>1.08</v>
      </c>
      <c r="I187" s="6">
        <v>45931</v>
      </c>
      <c r="J187" s="2">
        <f t="shared" si="4"/>
        <v>52.92</v>
      </c>
      <c r="K187">
        <f t="shared" si="5"/>
        <v>2025</v>
      </c>
    </row>
    <row r="188" spans="1:11">
      <c r="A188" t="s">
        <v>216</v>
      </c>
      <c r="B188" t="s">
        <v>284</v>
      </c>
      <c r="C188" t="s">
        <v>16</v>
      </c>
      <c r="D188" t="s">
        <v>120</v>
      </c>
      <c r="E188" t="s">
        <v>308</v>
      </c>
      <c r="F188">
        <v>2125</v>
      </c>
      <c r="G188">
        <v>68</v>
      </c>
      <c r="H188">
        <v>1.25</v>
      </c>
      <c r="I188" s="6">
        <v>45931</v>
      </c>
      <c r="J188" s="2">
        <f t="shared" si="4"/>
        <v>85</v>
      </c>
      <c r="K188">
        <f t="shared" si="5"/>
        <v>2025</v>
      </c>
    </row>
    <row r="189" spans="1:11">
      <c r="A189" t="s">
        <v>216</v>
      </c>
      <c r="B189" t="s">
        <v>284</v>
      </c>
      <c r="C189" t="s">
        <v>16</v>
      </c>
      <c r="D189" t="s">
        <v>118</v>
      </c>
      <c r="E189" t="s">
        <v>308</v>
      </c>
      <c r="F189">
        <v>2126</v>
      </c>
      <c r="G189">
        <v>89</v>
      </c>
      <c r="H189">
        <v>1.1599999999999999</v>
      </c>
      <c r="I189" s="6">
        <v>45931</v>
      </c>
      <c r="J189" s="2">
        <f t="shared" si="4"/>
        <v>103.24</v>
      </c>
      <c r="K189">
        <f t="shared" si="5"/>
        <v>2025</v>
      </c>
    </row>
    <row r="190" spans="1:11">
      <c r="A190" t="s">
        <v>216</v>
      </c>
      <c r="B190" t="s">
        <v>284</v>
      </c>
      <c r="C190" t="s">
        <v>16</v>
      </c>
      <c r="D190" t="s">
        <v>122</v>
      </c>
      <c r="E190" t="s">
        <v>308</v>
      </c>
      <c r="F190">
        <v>2127</v>
      </c>
      <c r="G190">
        <v>38</v>
      </c>
      <c r="H190">
        <v>1.24</v>
      </c>
      <c r="I190" s="6">
        <v>45931</v>
      </c>
      <c r="J190" s="2">
        <f t="shared" si="4"/>
        <v>47.12</v>
      </c>
      <c r="K190">
        <f t="shared" si="5"/>
        <v>2025</v>
      </c>
    </row>
    <row r="191" spans="1:11">
      <c r="A191" t="s">
        <v>216</v>
      </c>
      <c r="B191" t="s">
        <v>284</v>
      </c>
      <c r="C191" t="s">
        <v>16</v>
      </c>
      <c r="D191" t="s">
        <v>121</v>
      </c>
      <c r="E191" t="s">
        <v>308</v>
      </c>
      <c r="F191">
        <v>2128</v>
      </c>
      <c r="G191">
        <v>17</v>
      </c>
      <c r="H191">
        <v>1.1599999999999999</v>
      </c>
      <c r="I191" s="6">
        <v>45931</v>
      </c>
      <c r="J191" s="2">
        <f t="shared" si="4"/>
        <v>19.72</v>
      </c>
      <c r="K191">
        <f t="shared" si="5"/>
        <v>2025</v>
      </c>
    </row>
    <row r="192" spans="1:11">
      <c r="A192" t="s">
        <v>216</v>
      </c>
      <c r="B192" t="s">
        <v>284</v>
      </c>
      <c r="C192" t="s">
        <v>16</v>
      </c>
      <c r="D192" t="s">
        <v>123</v>
      </c>
      <c r="E192" t="s">
        <v>308</v>
      </c>
      <c r="F192">
        <v>2129</v>
      </c>
      <c r="G192">
        <v>87</v>
      </c>
      <c r="H192">
        <v>1.23</v>
      </c>
      <c r="I192" s="6">
        <v>45931</v>
      </c>
      <c r="J192" s="2">
        <f t="shared" si="4"/>
        <v>107.01</v>
      </c>
      <c r="K192">
        <f t="shared" si="5"/>
        <v>2025</v>
      </c>
    </row>
    <row r="193" spans="1:11">
      <c r="A193" t="s">
        <v>216</v>
      </c>
      <c r="B193" t="s">
        <v>284</v>
      </c>
      <c r="C193" t="s">
        <v>16</v>
      </c>
      <c r="D193" t="s">
        <v>124</v>
      </c>
      <c r="E193" t="s">
        <v>308</v>
      </c>
      <c r="F193">
        <v>2130</v>
      </c>
      <c r="G193">
        <v>19</v>
      </c>
      <c r="H193">
        <v>0.99</v>
      </c>
      <c r="I193" s="6">
        <v>45931</v>
      </c>
      <c r="J193" s="2">
        <f t="shared" si="4"/>
        <v>18.809999999999999</v>
      </c>
      <c r="K193">
        <f t="shared" si="5"/>
        <v>2025</v>
      </c>
    </row>
    <row r="194" spans="1:11">
      <c r="A194" t="s">
        <v>216</v>
      </c>
      <c r="B194" t="s">
        <v>284</v>
      </c>
      <c r="C194" t="s">
        <v>16</v>
      </c>
      <c r="D194" t="s">
        <v>314</v>
      </c>
      <c r="E194" t="s">
        <v>308</v>
      </c>
      <c r="F194">
        <v>2131</v>
      </c>
      <c r="G194">
        <v>103</v>
      </c>
      <c r="H194">
        <v>2.93</v>
      </c>
      <c r="I194" s="6">
        <v>45931</v>
      </c>
      <c r="J194" s="2">
        <f t="shared" ref="J194:J257" si="6">G194*H194</f>
        <v>301.79000000000002</v>
      </c>
      <c r="K194">
        <f t="shared" ref="K194:K257" si="7">YEAR(I194)</f>
        <v>2025</v>
      </c>
    </row>
    <row r="195" spans="1:11">
      <c r="A195" t="s">
        <v>216</v>
      </c>
      <c r="B195" t="s">
        <v>284</v>
      </c>
      <c r="C195" t="s">
        <v>16</v>
      </c>
      <c r="D195" t="s">
        <v>119</v>
      </c>
      <c r="E195" t="s">
        <v>308</v>
      </c>
      <c r="F195">
        <v>2132</v>
      </c>
      <c r="G195">
        <v>129</v>
      </c>
      <c r="H195">
        <v>3.35</v>
      </c>
      <c r="I195" s="6">
        <v>45931</v>
      </c>
      <c r="J195" s="2">
        <f t="shared" si="6"/>
        <v>432.15000000000003</v>
      </c>
      <c r="K195">
        <f t="shared" si="7"/>
        <v>2025</v>
      </c>
    </row>
    <row r="196" spans="1:11">
      <c r="A196" t="s">
        <v>216</v>
      </c>
      <c r="B196" t="s">
        <v>284</v>
      </c>
      <c r="C196" t="s">
        <v>16</v>
      </c>
      <c r="D196" t="s">
        <v>313</v>
      </c>
      <c r="E196" t="s">
        <v>308</v>
      </c>
      <c r="F196">
        <v>2135</v>
      </c>
      <c r="G196">
        <v>174</v>
      </c>
      <c r="H196">
        <v>2.61</v>
      </c>
      <c r="I196" s="6">
        <v>45931</v>
      </c>
      <c r="J196" s="2">
        <f t="shared" si="6"/>
        <v>454.14</v>
      </c>
      <c r="K196">
        <f t="shared" si="7"/>
        <v>2025</v>
      </c>
    </row>
    <row r="197" spans="1:11">
      <c r="A197" t="s">
        <v>216</v>
      </c>
      <c r="B197" t="s">
        <v>284</v>
      </c>
      <c r="C197" t="s">
        <v>16</v>
      </c>
      <c r="D197" t="s">
        <v>201</v>
      </c>
      <c r="E197" t="s">
        <v>308</v>
      </c>
      <c r="F197">
        <v>2137</v>
      </c>
      <c r="G197">
        <v>248</v>
      </c>
      <c r="H197">
        <v>4.51</v>
      </c>
      <c r="I197" s="6">
        <v>45931</v>
      </c>
      <c r="J197" s="2">
        <f t="shared" si="6"/>
        <v>1118.48</v>
      </c>
      <c r="K197">
        <f t="shared" si="7"/>
        <v>2025</v>
      </c>
    </row>
    <row r="198" spans="1:11">
      <c r="A198" t="s">
        <v>216</v>
      </c>
      <c r="B198" t="s">
        <v>284</v>
      </c>
      <c r="C198" t="s">
        <v>16</v>
      </c>
      <c r="D198" t="s">
        <v>202</v>
      </c>
      <c r="E198" t="s">
        <v>308</v>
      </c>
      <c r="F198">
        <v>2138</v>
      </c>
      <c r="G198">
        <v>163</v>
      </c>
      <c r="H198">
        <v>4.3499999999999996</v>
      </c>
      <c r="I198" s="6">
        <v>45931</v>
      </c>
      <c r="J198" s="2">
        <f t="shared" si="6"/>
        <v>709.05</v>
      </c>
      <c r="K198">
        <f t="shared" si="7"/>
        <v>2025</v>
      </c>
    </row>
    <row r="199" spans="1:11">
      <c r="A199" t="s">
        <v>216</v>
      </c>
      <c r="B199" t="s">
        <v>284</v>
      </c>
      <c r="C199" t="s">
        <v>16</v>
      </c>
      <c r="D199" t="s">
        <v>200</v>
      </c>
      <c r="E199" t="s">
        <v>308</v>
      </c>
      <c r="F199">
        <v>2139</v>
      </c>
      <c r="G199">
        <v>129</v>
      </c>
      <c r="H199">
        <v>5.07</v>
      </c>
      <c r="I199" s="6">
        <v>45931</v>
      </c>
      <c r="J199" s="2">
        <f t="shared" si="6"/>
        <v>654.03000000000009</v>
      </c>
      <c r="K199">
        <f t="shared" si="7"/>
        <v>2025</v>
      </c>
    </row>
    <row r="200" spans="1:11">
      <c r="A200" t="s">
        <v>216</v>
      </c>
      <c r="B200" t="s">
        <v>284</v>
      </c>
      <c r="C200" t="s">
        <v>16</v>
      </c>
      <c r="D200" t="s">
        <v>186</v>
      </c>
      <c r="E200" t="s">
        <v>308</v>
      </c>
      <c r="F200">
        <v>2276</v>
      </c>
      <c r="G200">
        <v>26</v>
      </c>
      <c r="H200">
        <v>0.72</v>
      </c>
      <c r="I200" s="6">
        <v>45931</v>
      </c>
      <c r="J200" s="2">
        <f t="shared" si="6"/>
        <v>18.72</v>
      </c>
      <c r="K200">
        <f t="shared" si="7"/>
        <v>2025</v>
      </c>
    </row>
    <row r="201" spans="1:11">
      <c r="A201" t="s">
        <v>216</v>
      </c>
      <c r="B201" t="s">
        <v>284</v>
      </c>
      <c r="C201" t="s">
        <v>16</v>
      </c>
      <c r="D201" t="s">
        <v>187</v>
      </c>
      <c r="E201" t="s">
        <v>308</v>
      </c>
      <c r="F201">
        <v>2277</v>
      </c>
      <c r="G201">
        <v>35</v>
      </c>
      <c r="H201">
        <v>0.75</v>
      </c>
      <c r="I201" s="6">
        <v>45931</v>
      </c>
      <c r="J201" s="2">
        <f t="shared" si="6"/>
        <v>26.25</v>
      </c>
      <c r="K201">
        <f t="shared" si="7"/>
        <v>2025</v>
      </c>
    </row>
    <row r="202" spans="1:11">
      <c r="A202" t="s">
        <v>216</v>
      </c>
      <c r="B202" t="s">
        <v>284</v>
      </c>
      <c r="C202" t="s">
        <v>16</v>
      </c>
      <c r="D202" t="s">
        <v>203</v>
      </c>
      <c r="E202" t="s">
        <v>308</v>
      </c>
      <c r="F202">
        <v>2301</v>
      </c>
      <c r="G202">
        <v>6</v>
      </c>
      <c r="H202">
        <v>3.68</v>
      </c>
      <c r="I202" s="6">
        <v>45931</v>
      </c>
      <c r="J202" s="2">
        <f t="shared" si="6"/>
        <v>22.080000000000002</v>
      </c>
      <c r="K202">
        <f t="shared" si="7"/>
        <v>2025</v>
      </c>
    </row>
    <row r="203" spans="1:11">
      <c r="A203" t="s">
        <v>216</v>
      </c>
      <c r="B203" t="s">
        <v>284</v>
      </c>
      <c r="C203" t="s">
        <v>16</v>
      </c>
      <c r="D203" t="s">
        <v>195</v>
      </c>
      <c r="E203" t="s">
        <v>308</v>
      </c>
      <c r="F203">
        <v>2303</v>
      </c>
      <c r="G203">
        <v>30</v>
      </c>
      <c r="H203">
        <v>2.58</v>
      </c>
      <c r="I203" s="6">
        <v>45931</v>
      </c>
      <c r="J203" s="2">
        <f t="shared" si="6"/>
        <v>77.400000000000006</v>
      </c>
      <c r="K203">
        <f t="shared" si="7"/>
        <v>2025</v>
      </c>
    </row>
    <row r="204" spans="1:11">
      <c r="A204" t="s">
        <v>216</v>
      </c>
      <c r="B204" t="s">
        <v>284</v>
      </c>
      <c r="C204" t="s">
        <v>16</v>
      </c>
      <c r="D204" t="s">
        <v>196</v>
      </c>
      <c r="E204" t="s">
        <v>308</v>
      </c>
      <c r="F204">
        <v>2304</v>
      </c>
      <c r="G204">
        <v>36</v>
      </c>
      <c r="H204">
        <v>1.69</v>
      </c>
      <c r="I204" s="6">
        <v>45931</v>
      </c>
      <c r="J204" s="2">
        <f t="shared" si="6"/>
        <v>60.839999999999996</v>
      </c>
      <c r="K204">
        <f t="shared" si="7"/>
        <v>2025</v>
      </c>
    </row>
    <row r="205" spans="1:11">
      <c r="A205" t="s">
        <v>216</v>
      </c>
      <c r="B205" t="s">
        <v>284</v>
      </c>
      <c r="C205" t="s">
        <v>16</v>
      </c>
      <c r="D205" t="s">
        <v>194</v>
      </c>
      <c r="E205" t="s">
        <v>308</v>
      </c>
      <c r="F205">
        <v>2305</v>
      </c>
      <c r="G205">
        <v>24</v>
      </c>
      <c r="H205">
        <v>1.73</v>
      </c>
      <c r="I205" s="6">
        <v>45931</v>
      </c>
      <c r="J205" s="2">
        <f t="shared" si="6"/>
        <v>41.519999999999996</v>
      </c>
      <c r="K205">
        <f t="shared" si="7"/>
        <v>2025</v>
      </c>
    </row>
    <row r="206" spans="1:11">
      <c r="A206" t="s">
        <v>216</v>
      </c>
      <c r="B206" t="s">
        <v>284</v>
      </c>
      <c r="C206" t="s">
        <v>16</v>
      </c>
      <c r="D206" t="s">
        <v>204</v>
      </c>
      <c r="E206" t="s">
        <v>308</v>
      </c>
      <c r="F206">
        <v>2307</v>
      </c>
      <c r="G206">
        <v>5</v>
      </c>
      <c r="H206">
        <v>4.2</v>
      </c>
      <c r="I206" s="6">
        <v>45931</v>
      </c>
      <c r="J206" s="2">
        <f t="shared" si="6"/>
        <v>21</v>
      </c>
      <c r="K206">
        <f t="shared" si="7"/>
        <v>2025</v>
      </c>
    </row>
    <row r="207" spans="1:11">
      <c r="A207" t="s">
        <v>216</v>
      </c>
      <c r="B207" t="s">
        <v>284</v>
      </c>
      <c r="C207" t="s">
        <v>16</v>
      </c>
      <c r="D207" t="s">
        <v>190</v>
      </c>
      <c r="E207" t="s">
        <v>308</v>
      </c>
      <c r="F207">
        <v>2308</v>
      </c>
      <c r="G207">
        <v>6</v>
      </c>
      <c r="H207">
        <v>3.31</v>
      </c>
      <c r="I207" s="6">
        <v>45931</v>
      </c>
      <c r="J207" s="2">
        <f t="shared" si="6"/>
        <v>19.86</v>
      </c>
      <c r="K207">
        <f t="shared" si="7"/>
        <v>2025</v>
      </c>
    </row>
    <row r="208" spans="1:11">
      <c r="A208" t="s">
        <v>216</v>
      </c>
      <c r="B208" t="s">
        <v>284</v>
      </c>
      <c r="C208" t="s">
        <v>16</v>
      </c>
      <c r="D208" t="s">
        <v>191</v>
      </c>
      <c r="E208" t="s">
        <v>308</v>
      </c>
      <c r="F208">
        <v>2309</v>
      </c>
      <c r="G208">
        <v>59</v>
      </c>
      <c r="H208">
        <v>0.8</v>
      </c>
      <c r="I208" s="6">
        <v>45931</v>
      </c>
      <c r="J208" s="2">
        <f t="shared" si="6"/>
        <v>47.2</v>
      </c>
      <c r="K208">
        <f t="shared" si="7"/>
        <v>2025</v>
      </c>
    </row>
    <row r="209" spans="1:11">
      <c r="A209" t="s">
        <v>216</v>
      </c>
      <c r="B209" t="s">
        <v>284</v>
      </c>
      <c r="C209" t="s">
        <v>16</v>
      </c>
      <c r="D209" t="s">
        <v>199</v>
      </c>
      <c r="E209" t="s">
        <v>308</v>
      </c>
      <c r="F209">
        <v>2310</v>
      </c>
      <c r="G209">
        <v>98</v>
      </c>
      <c r="H209">
        <v>1.25</v>
      </c>
      <c r="I209" s="6">
        <v>45931</v>
      </c>
      <c r="J209" s="2">
        <f t="shared" si="6"/>
        <v>122.5</v>
      </c>
      <c r="K209">
        <f t="shared" si="7"/>
        <v>2025</v>
      </c>
    </row>
    <row r="210" spans="1:11">
      <c r="A210" t="s">
        <v>216</v>
      </c>
      <c r="B210" t="s">
        <v>284</v>
      </c>
      <c r="C210" t="s">
        <v>16</v>
      </c>
      <c r="D210" t="s">
        <v>189</v>
      </c>
      <c r="E210" t="s">
        <v>308</v>
      </c>
      <c r="F210">
        <v>2317</v>
      </c>
      <c r="G210">
        <v>74</v>
      </c>
      <c r="H210">
        <v>3.93</v>
      </c>
      <c r="I210" s="6">
        <v>45931</v>
      </c>
      <c r="J210" s="2">
        <f t="shared" si="6"/>
        <v>290.82</v>
      </c>
      <c r="K210">
        <f t="shared" si="7"/>
        <v>2025</v>
      </c>
    </row>
    <row r="211" spans="1:11">
      <c r="A211" t="s">
        <v>216</v>
      </c>
      <c r="B211" t="s">
        <v>284</v>
      </c>
      <c r="C211" t="s">
        <v>16</v>
      </c>
      <c r="D211" t="s">
        <v>192</v>
      </c>
      <c r="E211" t="s">
        <v>308</v>
      </c>
      <c r="F211">
        <v>2302</v>
      </c>
      <c r="G211">
        <v>41</v>
      </c>
      <c r="H211">
        <v>3.46</v>
      </c>
      <c r="I211" s="6">
        <v>45931</v>
      </c>
      <c r="J211" s="2">
        <f t="shared" si="6"/>
        <v>141.85999999999999</v>
      </c>
      <c r="K211">
        <f t="shared" si="7"/>
        <v>2025</v>
      </c>
    </row>
    <row r="212" spans="1:11">
      <c r="A212" t="s">
        <v>217</v>
      </c>
      <c r="B212" t="s">
        <v>232</v>
      </c>
      <c r="C212" t="s">
        <v>16</v>
      </c>
      <c r="D212" t="s">
        <v>174</v>
      </c>
      <c r="E212" t="s">
        <v>308</v>
      </c>
      <c r="F212">
        <v>2165</v>
      </c>
      <c r="G212">
        <v>0.3</v>
      </c>
      <c r="H212">
        <v>98.33</v>
      </c>
      <c r="I212" s="6">
        <v>45962</v>
      </c>
      <c r="J212" s="2">
        <f t="shared" si="6"/>
        <v>29.498999999999999</v>
      </c>
      <c r="K212">
        <f t="shared" si="7"/>
        <v>2025</v>
      </c>
    </row>
    <row r="213" spans="1:11">
      <c r="A213" t="s">
        <v>217</v>
      </c>
      <c r="B213" t="s">
        <v>232</v>
      </c>
      <c r="C213" t="s">
        <v>16</v>
      </c>
      <c r="D213" t="s">
        <v>86</v>
      </c>
      <c r="E213" t="s">
        <v>308</v>
      </c>
      <c r="F213">
        <v>2166</v>
      </c>
      <c r="G213">
        <v>1</v>
      </c>
      <c r="H213">
        <v>50.1</v>
      </c>
      <c r="I213" s="6">
        <v>45962</v>
      </c>
      <c r="J213" s="2">
        <f t="shared" si="6"/>
        <v>50.1</v>
      </c>
      <c r="K213">
        <f t="shared" si="7"/>
        <v>2025</v>
      </c>
    </row>
    <row r="214" spans="1:11">
      <c r="A214" t="s">
        <v>217</v>
      </c>
      <c r="B214" t="s">
        <v>232</v>
      </c>
      <c r="C214" t="s">
        <v>16</v>
      </c>
      <c r="D214" t="s">
        <v>87</v>
      </c>
      <c r="E214" t="s">
        <v>308</v>
      </c>
      <c r="F214">
        <v>2167</v>
      </c>
      <c r="G214">
        <v>0.9</v>
      </c>
      <c r="H214">
        <v>59.53</v>
      </c>
      <c r="I214" s="6">
        <v>45962</v>
      </c>
      <c r="J214" s="2">
        <f t="shared" si="6"/>
        <v>53.577000000000005</v>
      </c>
      <c r="K214">
        <f t="shared" si="7"/>
        <v>2025</v>
      </c>
    </row>
    <row r="215" spans="1:11">
      <c r="A215" t="s">
        <v>217</v>
      </c>
      <c r="B215" t="s">
        <v>232</v>
      </c>
      <c r="C215" t="s">
        <v>16</v>
      </c>
      <c r="D215" t="s">
        <v>53</v>
      </c>
      <c r="E215" t="s">
        <v>308</v>
      </c>
      <c r="F215">
        <v>2168</v>
      </c>
      <c r="G215">
        <v>1.95</v>
      </c>
      <c r="H215">
        <v>15.41</v>
      </c>
      <c r="I215" s="6">
        <v>45962</v>
      </c>
      <c r="J215" s="2">
        <f t="shared" si="6"/>
        <v>30.049499999999998</v>
      </c>
      <c r="K215">
        <f t="shared" si="7"/>
        <v>2025</v>
      </c>
    </row>
    <row r="216" spans="1:11">
      <c r="A216" t="s">
        <v>217</v>
      </c>
      <c r="B216" t="s">
        <v>232</v>
      </c>
      <c r="C216" t="s">
        <v>16</v>
      </c>
      <c r="D216" t="s">
        <v>74</v>
      </c>
      <c r="E216" t="s">
        <v>308</v>
      </c>
      <c r="F216">
        <v>2169</v>
      </c>
      <c r="G216">
        <v>1.75</v>
      </c>
      <c r="H216">
        <v>58.24</v>
      </c>
      <c r="I216" s="6">
        <v>45962</v>
      </c>
      <c r="J216" s="2">
        <f t="shared" si="6"/>
        <v>101.92</v>
      </c>
      <c r="K216">
        <f t="shared" si="7"/>
        <v>2025</v>
      </c>
    </row>
    <row r="217" spans="1:11">
      <c r="A217" t="s">
        <v>217</v>
      </c>
      <c r="B217" t="s">
        <v>232</v>
      </c>
      <c r="C217" t="s">
        <v>16</v>
      </c>
      <c r="D217" t="s">
        <v>135</v>
      </c>
      <c r="E217" t="s">
        <v>308</v>
      </c>
      <c r="F217">
        <v>2170</v>
      </c>
      <c r="G217">
        <v>1.2</v>
      </c>
      <c r="H217">
        <v>18.79</v>
      </c>
      <c r="I217" s="6">
        <v>45962</v>
      </c>
      <c r="J217" s="2">
        <f t="shared" si="6"/>
        <v>22.547999999999998</v>
      </c>
      <c r="K217">
        <f t="shared" si="7"/>
        <v>2025</v>
      </c>
    </row>
    <row r="218" spans="1:11">
      <c r="A218" t="s">
        <v>217</v>
      </c>
      <c r="B218" t="s">
        <v>232</v>
      </c>
      <c r="C218" t="s">
        <v>16</v>
      </c>
      <c r="D218" t="s">
        <v>136</v>
      </c>
      <c r="E218" t="s">
        <v>308</v>
      </c>
      <c r="F218">
        <v>2171</v>
      </c>
      <c r="G218">
        <v>1.1000000000000001</v>
      </c>
      <c r="H218">
        <v>28.64</v>
      </c>
      <c r="I218" s="6">
        <v>45962</v>
      </c>
      <c r="J218" s="2">
        <f t="shared" si="6"/>
        <v>31.504000000000005</v>
      </c>
      <c r="K218">
        <f t="shared" si="7"/>
        <v>2025</v>
      </c>
    </row>
    <row r="219" spans="1:11">
      <c r="A219" t="s">
        <v>217</v>
      </c>
      <c r="B219" t="s">
        <v>232</v>
      </c>
      <c r="C219" t="s">
        <v>16</v>
      </c>
      <c r="D219" t="s">
        <v>111</v>
      </c>
      <c r="E219" t="s">
        <v>308</v>
      </c>
      <c r="F219">
        <v>2172</v>
      </c>
      <c r="G219">
        <v>0.75</v>
      </c>
      <c r="H219">
        <v>52.5</v>
      </c>
      <c r="I219" s="6">
        <v>45962</v>
      </c>
      <c r="J219" s="2">
        <f t="shared" si="6"/>
        <v>39.375</v>
      </c>
      <c r="K219">
        <f t="shared" si="7"/>
        <v>2025</v>
      </c>
    </row>
    <row r="220" spans="1:11">
      <c r="A220" t="s">
        <v>217</v>
      </c>
      <c r="B220" t="s">
        <v>232</v>
      </c>
      <c r="C220" t="s">
        <v>16</v>
      </c>
      <c r="D220" t="s">
        <v>44</v>
      </c>
      <c r="E220" t="s">
        <v>308</v>
      </c>
      <c r="F220">
        <v>2173</v>
      </c>
      <c r="G220">
        <v>0.8</v>
      </c>
      <c r="H220">
        <v>51.04</v>
      </c>
      <c r="I220" s="6">
        <v>45962</v>
      </c>
      <c r="J220" s="2">
        <f t="shared" si="6"/>
        <v>40.832000000000001</v>
      </c>
      <c r="K220">
        <f t="shared" si="7"/>
        <v>2025</v>
      </c>
    </row>
    <row r="221" spans="1:11">
      <c r="A221" t="s">
        <v>217</v>
      </c>
      <c r="B221" t="s">
        <v>232</v>
      </c>
      <c r="C221" t="s">
        <v>16</v>
      </c>
      <c r="D221" t="s">
        <v>69</v>
      </c>
      <c r="E221" t="s">
        <v>308</v>
      </c>
      <c r="F221">
        <v>2174</v>
      </c>
      <c r="G221">
        <v>0.5</v>
      </c>
      <c r="H221">
        <v>44.08</v>
      </c>
      <c r="I221" s="6">
        <v>45962</v>
      </c>
      <c r="J221" s="2">
        <f t="shared" si="6"/>
        <v>22.04</v>
      </c>
      <c r="K221">
        <f t="shared" si="7"/>
        <v>2025</v>
      </c>
    </row>
    <row r="222" spans="1:11">
      <c r="A222" t="s">
        <v>217</v>
      </c>
      <c r="B222" t="s">
        <v>232</v>
      </c>
      <c r="C222" t="s">
        <v>16</v>
      </c>
      <c r="D222" t="s">
        <v>142</v>
      </c>
      <c r="E222" t="s">
        <v>308</v>
      </c>
      <c r="F222">
        <v>2175</v>
      </c>
      <c r="G222">
        <v>4.55</v>
      </c>
      <c r="H222">
        <v>24.45</v>
      </c>
      <c r="I222" s="6">
        <v>45962</v>
      </c>
      <c r="J222" s="2">
        <f t="shared" si="6"/>
        <v>111.24749999999999</v>
      </c>
      <c r="K222">
        <f t="shared" si="7"/>
        <v>2025</v>
      </c>
    </row>
    <row r="223" spans="1:11">
      <c r="A223" t="s">
        <v>217</v>
      </c>
      <c r="B223" t="s">
        <v>232</v>
      </c>
      <c r="C223" t="s">
        <v>16</v>
      </c>
      <c r="D223" t="s">
        <v>88</v>
      </c>
      <c r="E223" t="s">
        <v>308</v>
      </c>
      <c r="F223">
        <v>2176</v>
      </c>
      <c r="G223">
        <v>3.95</v>
      </c>
      <c r="H223">
        <v>15.38</v>
      </c>
      <c r="I223" s="6">
        <v>45962</v>
      </c>
      <c r="J223" s="2">
        <f t="shared" si="6"/>
        <v>60.751000000000005</v>
      </c>
      <c r="K223">
        <f t="shared" si="7"/>
        <v>2025</v>
      </c>
    </row>
    <row r="224" spans="1:11">
      <c r="A224" t="s">
        <v>217</v>
      </c>
      <c r="B224" t="s">
        <v>232</v>
      </c>
      <c r="C224" t="s">
        <v>16</v>
      </c>
      <c r="D224" t="s">
        <v>89</v>
      </c>
      <c r="E224" t="s">
        <v>308</v>
      </c>
      <c r="F224">
        <v>2177</v>
      </c>
      <c r="G224">
        <v>0.6</v>
      </c>
      <c r="H224">
        <v>27.91</v>
      </c>
      <c r="I224" s="6">
        <v>45962</v>
      </c>
      <c r="J224" s="2">
        <f t="shared" si="6"/>
        <v>16.745999999999999</v>
      </c>
      <c r="K224">
        <f t="shared" si="7"/>
        <v>2025</v>
      </c>
    </row>
    <row r="225" spans="1:11">
      <c r="A225" t="s">
        <v>217</v>
      </c>
      <c r="B225" t="s">
        <v>232</v>
      </c>
      <c r="C225" t="s">
        <v>16</v>
      </c>
      <c r="D225" t="s">
        <v>102</v>
      </c>
      <c r="E225" t="s">
        <v>308</v>
      </c>
      <c r="F225">
        <v>2178</v>
      </c>
      <c r="G225">
        <v>1.4</v>
      </c>
      <c r="H225">
        <v>29.47</v>
      </c>
      <c r="I225" s="6">
        <v>45962</v>
      </c>
      <c r="J225" s="2">
        <f t="shared" si="6"/>
        <v>41.257999999999996</v>
      </c>
      <c r="K225">
        <f t="shared" si="7"/>
        <v>2025</v>
      </c>
    </row>
    <row r="226" spans="1:11">
      <c r="A226" t="s">
        <v>217</v>
      </c>
      <c r="B226" t="s">
        <v>232</v>
      </c>
      <c r="C226" t="s">
        <v>16</v>
      </c>
      <c r="D226" t="s">
        <v>97</v>
      </c>
      <c r="E226" t="s">
        <v>308</v>
      </c>
      <c r="F226">
        <v>2179</v>
      </c>
      <c r="G226">
        <v>6.5</v>
      </c>
      <c r="H226">
        <v>17.5</v>
      </c>
      <c r="I226" s="6">
        <v>45962</v>
      </c>
      <c r="J226" s="2">
        <f t="shared" si="6"/>
        <v>113.75</v>
      </c>
      <c r="K226">
        <f t="shared" si="7"/>
        <v>2025</v>
      </c>
    </row>
    <row r="227" spans="1:11">
      <c r="A227" t="s">
        <v>217</v>
      </c>
      <c r="B227" t="s">
        <v>232</v>
      </c>
      <c r="C227" t="s">
        <v>16</v>
      </c>
      <c r="D227" t="s">
        <v>96</v>
      </c>
      <c r="E227" t="s">
        <v>308</v>
      </c>
      <c r="F227">
        <v>2181</v>
      </c>
      <c r="G227">
        <v>1</v>
      </c>
      <c r="H227">
        <v>174.16</v>
      </c>
      <c r="I227" s="6">
        <v>45962</v>
      </c>
      <c r="J227" s="2">
        <f t="shared" si="6"/>
        <v>174.16</v>
      </c>
      <c r="K227">
        <f t="shared" si="7"/>
        <v>2025</v>
      </c>
    </row>
    <row r="228" spans="1:11">
      <c r="A228" t="s">
        <v>217</v>
      </c>
      <c r="B228" t="s">
        <v>232</v>
      </c>
      <c r="C228" t="s">
        <v>16</v>
      </c>
      <c r="D228" t="s">
        <v>172</v>
      </c>
      <c r="E228" t="s">
        <v>308</v>
      </c>
      <c r="F228">
        <v>2182</v>
      </c>
      <c r="G228">
        <v>1</v>
      </c>
      <c r="H228">
        <v>31.7</v>
      </c>
      <c r="I228" s="6">
        <v>45962</v>
      </c>
      <c r="J228" s="2">
        <f t="shared" si="6"/>
        <v>31.7</v>
      </c>
      <c r="K228">
        <f t="shared" si="7"/>
        <v>2025</v>
      </c>
    </row>
    <row r="229" spans="1:11">
      <c r="A229" t="s">
        <v>217</v>
      </c>
      <c r="B229" t="s">
        <v>232</v>
      </c>
      <c r="C229" t="s">
        <v>16</v>
      </c>
      <c r="D229" t="s">
        <v>101</v>
      </c>
      <c r="E229" t="s">
        <v>308</v>
      </c>
      <c r="F229">
        <v>2184</v>
      </c>
      <c r="G229">
        <v>1</v>
      </c>
      <c r="H229">
        <v>39.159999999999997</v>
      </c>
      <c r="I229" s="6">
        <v>45962</v>
      </c>
      <c r="J229" s="2">
        <f t="shared" si="6"/>
        <v>39.159999999999997</v>
      </c>
      <c r="K229">
        <f t="shared" si="7"/>
        <v>2025</v>
      </c>
    </row>
    <row r="230" spans="1:11">
      <c r="A230" t="s">
        <v>217</v>
      </c>
      <c r="B230" t="s">
        <v>232</v>
      </c>
      <c r="C230" t="s">
        <v>16</v>
      </c>
      <c r="D230" t="s">
        <v>171</v>
      </c>
      <c r="E230" t="s">
        <v>308</v>
      </c>
      <c r="F230">
        <v>2185</v>
      </c>
      <c r="G230">
        <v>1.7</v>
      </c>
      <c r="H230">
        <v>79</v>
      </c>
      <c r="I230" s="6">
        <v>45962</v>
      </c>
      <c r="J230" s="2">
        <f t="shared" si="6"/>
        <v>134.29999999999998</v>
      </c>
      <c r="K230">
        <f t="shared" si="7"/>
        <v>2025</v>
      </c>
    </row>
    <row r="231" spans="1:11">
      <c r="A231" t="s">
        <v>217</v>
      </c>
      <c r="B231" t="s">
        <v>232</v>
      </c>
      <c r="C231" t="s">
        <v>16</v>
      </c>
      <c r="D231" t="s">
        <v>40</v>
      </c>
      <c r="E231" t="s">
        <v>308</v>
      </c>
      <c r="F231">
        <v>2186</v>
      </c>
      <c r="G231">
        <v>0.35</v>
      </c>
      <c r="H231">
        <v>48.25</v>
      </c>
      <c r="I231" s="6">
        <v>45962</v>
      </c>
      <c r="J231" s="2">
        <f t="shared" si="6"/>
        <v>16.887499999999999</v>
      </c>
      <c r="K231">
        <f t="shared" si="7"/>
        <v>2025</v>
      </c>
    </row>
    <row r="232" spans="1:11">
      <c r="A232" t="s">
        <v>217</v>
      </c>
      <c r="B232" t="s">
        <v>232</v>
      </c>
      <c r="C232" t="s">
        <v>16</v>
      </c>
      <c r="D232" t="s">
        <v>47</v>
      </c>
      <c r="E232" t="s">
        <v>308</v>
      </c>
      <c r="F232">
        <v>2187</v>
      </c>
      <c r="G232">
        <v>0.95</v>
      </c>
      <c r="H232">
        <v>26.66</v>
      </c>
      <c r="I232" s="6">
        <v>45962</v>
      </c>
      <c r="J232" s="2">
        <f t="shared" si="6"/>
        <v>25.326999999999998</v>
      </c>
      <c r="K232">
        <f t="shared" si="7"/>
        <v>2025</v>
      </c>
    </row>
    <row r="233" spans="1:11">
      <c r="A233" t="s">
        <v>217</v>
      </c>
      <c r="B233" t="s">
        <v>232</v>
      </c>
      <c r="C233" t="s">
        <v>16</v>
      </c>
      <c r="D233" t="s">
        <v>48</v>
      </c>
      <c r="E233" t="s">
        <v>308</v>
      </c>
      <c r="F233">
        <v>2188</v>
      </c>
      <c r="G233">
        <v>1.65</v>
      </c>
      <c r="H233">
        <v>44.73</v>
      </c>
      <c r="I233" s="6">
        <v>45962</v>
      </c>
      <c r="J233" s="2">
        <f t="shared" si="6"/>
        <v>73.80449999999999</v>
      </c>
      <c r="K233">
        <f t="shared" si="7"/>
        <v>2025</v>
      </c>
    </row>
    <row r="234" spans="1:11">
      <c r="A234" t="s">
        <v>217</v>
      </c>
      <c r="B234" t="s">
        <v>232</v>
      </c>
      <c r="C234" t="s">
        <v>16</v>
      </c>
      <c r="D234" t="s">
        <v>46</v>
      </c>
      <c r="E234" t="s">
        <v>308</v>
      </c>
      <c r="F234">
        <v>2189</v>
      </c>
      <c r="G234">
        <v>2</v>
      </c>
      <c r="H234">
        <v>12.86</v>
      </c>
      <c r="I234" s="6">
        <v>45962</v>
      </c>
      <c r="J234" s="2">
        <f t="shared" si="6"/>
        <v>25.72</v>
      </c>
      <c r="K234">
        <f t="shared" si="7"/>
        <v>2025</v>
      </c>
    </row>
    <row r="235" spans="1:11">
      <c r="A235" t="s">
        <v>217</v>
      </c>
      <c r="B235" t="s">
        <v>232</v>
      </c>
      <c r="C235" t="s">
        <v>16</v>
      </c>
      <c r="D235" t="s">
        <v>81</v>
      </c>
      <c r="E235" t="s">
        <v>308</v>
      </c>
      <c r="F235">
        <v>2190</v>
      </c>
      <c r="G235">
        <v>1.1000000000000001</v>
      </c>
      <c r="H235">
        <v>33.25</v>
      </c>
      <c r="I235" s="6">
        <v>45962</v>
      </c>
      <c r="J235" s="2">
        <f t="shared" si="6"/>
        <v>36.575000000000003</v>
      </c>
      <c r="K235">
        <f t="shared" si="7"/>
        <v>2025</v>
      </c>
    </row>
    <row r="236" spans="1:11">
      <c r="A236" t="s">
        <v>217</v>
      </c>
      <c r="B236" t="s">
        <v>232</v>
      </c>
      <c r="C236" t="s">
        <v>16</v>
      </c>
      <c r="D236" t="s">
        <v>82</v>
      </c>
      <c r="E236" t="s">
        <v>308</v>
      </c>
      <c r="F236">
        <v>2191</v>
      </c>
      <c r="G236">
        <v>2.5</v>
      </c>
      <c r="H236">
        <v>47.91</v>
      </c>
      <c r="I236" s="6">
        <v>45962</v>
      </c>
      <c r="J236" s="2">
        <f t="shared" si="6"/>
        <v>119.77499999999999</v>
      </c>
      <c r="K236">
        <f t="shared" si="7"/>
        <v>2025</v>
      </c>
    </row>
    <row r="237" spans="1:11">
      <c r="A237" t="s">
        <v>217</v>
      </c>
      <c r="B237" t="s">
        <v>232</v>
      </c>
      <c r="C237" t="s">
        <v>16</v>
      </c>
      <c r="D237" t="s">
        <v>94</v>
      </c>
      <c r="E237" t="s">
        <v>308</v>
      </c>
      <c r="F237">
        <v>2192</v>
      </c>
      <c r="G237">
        <v>3.9</v>
      </c>
      <c r="H237">
        <v>14</v>
      </c>
      <c r="I237" s="6">
        <v>45962</v>
      </c>
      <c r="J237" s="2">
        <f t="shared" si="6"/>
        <v>54.6</v>
      </c>
      <c r="K237">
        <f t="shared" si="7"/>
        <v>2025</v>
      </c>
    </row>
    <row r="238" spans="1:11">
      <c r="A238" t="s">
        <v>217</v>
      </c>
      <c r="B238" t="s">
        <v>232</v>
      </c>
      <c r="C238" t="s">
        <v>16</v>
      </c>
      <c r="D238" t="s">
        <v>95</v>
      </c>
      <c r="E238" t="s">
        <v>308</v>
      </c>
      <c r="F238">
        <v>2193</v>
      </c>
      <c r="G238">
        <v>1</v>
      </c>
      <c r="H238">
        <v>29.58</v>
      </c>
      <c r="I238" s="6">
        <v>45962</v>
      </c>
      <c r="J238" s="2">
        <f t="shared" si="6"/>
        <v>29.58</v>
      </c>
      <c r="K238">
        <f t="shared" si="7"/>
        <v>2025</v>
      </c>
    </row>
    <row r="239" spans="1:11">
      <c r="A239" t="s">
        <v>217</v>
      </c>
      <c r="B239" t="s">
        <v>232</v>
      </c>
      <c r="C239" t="s">
        <v>16</v>
      </c>
      <c r="D239" t="s">
        <v>173</v>
      </c>
      <c r="E239" t="s">
        <v>308</v>
      </c>
      <c r="F239">
        <v>2194</v>
      </c>
      <c r="G239">
        <v>1</v>
      </c>
      <c r="H239">
        <v>72.08</v>
      </c>
      <c r="I239" s="6">
        <v>45962</v>
      </c>
      <c r="J239" s="2">
        <f t="shared" si="6"/>
        <v>72.08</v>
      </c>
      <c r="K239">
        <f t="shared" si="7"/>
        <v>2025</v>
      </c>
    </row>
    <row r="240" spans="1:11">
      <c r="A240" t="s">
        <v>217</v>
      </c>
      <c r="B240" t="s">
        <v>232</v>
      </c>
      <c r="C240" t="s">
        <v>16</v>
      </c>
      <c r="D240" t="s">
        <v>54</v>
      </c>
      <c r="E240" t="s">
        <v>308</v>
      </c>
      <c r="F240">
        <v>2195</v>
      </c>
      <c r="G240">
        <v>0.4</v>
      </c>
      <c r="H240">
        <v>40</v>
      </c>
      <c r="I240" s="6">
        <v>45962</v>
      </c>
      <c r="J240" s="2">
        <f t="shared" si="6"/>
        <v>16</v>
      </c>
      <c r="K240">
        <f t="shared" si="7"/>
        <v>2025</v>
      </c>
    </row>
    <row r="241" spans="1:11">
      <c r="A241" t="s">
        <v>217</v>
      </c>
      <c r="B241" t="s">
        <v>232</v>
      </c>
      <c r="C241" t="s">
        <v>16</v>
      </c>
      <c r="D241" t="s">
        <v>258</v>
      </c>
      <c r="E241" t="s">
        <v>308</v>
      </c>
      <c r="F241">
        <v>2196</v>
      </c>
      <c r="G241">
        <v>2</v>
      </c>
      <c r="H241">
        <v>74.78</v>
      </c>
      <c r="I241" s="6">
        <v>45962</v>
      </c>
      <c r="J241" s="2">
        <f t="shared" si="6"/>
        <v>149.56</v>
      </c>
      <c r="K241">
        <f t="shared" si="7"/>
        <v>2025</v>
      </c>
    </row>
    <row r="242" spans="1:11">
      <c r="A242" t="s">
        <v>217</v>
      </c>
      <c r="B242" t="s">
        <v>232</v>
      </c>
      <c r="C242" t="s">
        <v>16</v>
      </c>
      <c r="D242" t="s">
        <v>80</v>
      </c>
      <c r="E242" t="s">
        <v>308</v>
      </c>
      <c r="F242">
        <v>2197</v>
      </c>
      <c r="G242">
        <v>0.4</v>
      </c>
      <c r="H242">
        <v>36.25</v>
      </c>
      <c r="I242" s="6">
        <v>45962</v>
      </c>
      <c r="J242" s="2">
        <f t="shared" si="6"/>
        <v>14.5</v>
      </c>
      <c r="K242">
        <f t="shared" si="7"/>
        <v>2025</v>
      </c>
    </row>
    <row r="243" spans="1:11">
      <c r="A243" t="s">
        <v>217</v>
      </c>
      <c r="B243" t="s">
        <v>232</v>
      </c>
      <c r="C243" t="s">
        <v>16</v>
      </c>
      <c r="D243" t="s">
        <v>112</v>
      </c>
      <c r="E243" t="s">
        <v>308</v>
      </c>
      <c r="F243">
        <v>2198</v>
      </c>
      <c r="G243">
        <v>0.5</v>
      </c>
      <c r="H243">
        <v>18.96</v>
      </c>
      <c r="I243" s="6">
        <v>45962</v>
      </c>
      <c r="J243" s="2">
        <f t="shared" si="6"/>
        <v>9.48</v>
      </c>
      <c r="K243">
        <f t="shared" si="7"/>
        <v>2025</v>
      </c>
    </row>
    <row r="244" spans="1:11">
      <c r="A244" t="s">
        <v>217</v>
      </c>
      <c r="B244" t="s">
        <v>232</v>
      </c>
      <c r="C244" t="s">
        <v>16</v>
      </c>
      <c r="D244" t="s">
        <v>84</v>
      </c>
      <c r="E244" t="s">
        <v>308</v>
      </c>
      <c r="F244">
        <v>2199</v>
      </c>
      <c r="G244">
        <v>0.3</v>
      </c>
      <c r="H244">
        <v>13.5</v>
      </c>
      <c r="I244" s="6">
        <v>45962</v>
      </c>
      <c r="J244" s="2">
        <f t="shared" si="6"/>
        <v>4.05</v>
      </c>
      <c r="K244">
        <f t="shared" si="7"/>
        <v>2025</v>
      </c>
    </row>
    <row r="245" spans="1:11">
      <c r="A245" t="s">
        <v>217</v>
      </c>
      <c r="B245" t="s">
        <v>232</v>
      </c>
      <c r="C245" t="s">
        <v>16</v>
      </c>
      <c r="D245" t="s">
        <v>50</v>
      </c>
      <c r="E245" t="s">
        <v>308</v>
      </c>
      <c r="F245">
        <v>2200</v>
      </c>
      <c r="G245">
        <v>0.8</v>
      </c>
      <c r="H245">
        <v>18.75</v>
      </c>
      <c r="I245" s="6">
        <v>45962</v>
      </c>
      <c r="J245" s="2">
        <f t="shared" si="6"/>
        <v>15</v>
      </c>
      <c r="K245">
        <f t="shared" si="7"/>
        <v>2025</v>
      </c>
    </row>
    <row r="246" spans="1:11">
      <c r="A246" t="s">
        <v>217</v>
      </c>
      <c r="B246" t="s">
        <v>232</v>
      </c>
      <c r="C246" t="s">
        <v>16</v>
      </c>
      <c r="D246" t="s">
        <v>70</v>
      </c>
      <c r="E246" t="s">
        <v>308</v>
      </c>
      <c r="F246">
        <v>2201</v>
      </c>
      <c r="G246">
        <v>1</v>
      </c>
      <c r="H246">
        <v>71.010000000000005</v>
      </c>
      <c r="I246" s="6">
        <v>45962</v>
      </c>
      <c r="J246" s="2">
        <f t="shared" si="6"/>
        <v>71.010000000000005</v>
      </c>
      <c r="K246">
        <f t="shared" si="7"/>
        <v>2025</v>
      </c>
    </row>
    <row r="247" spans="1:11">
      <c r="A247" t="s">
        <v>217</v>
      </c>
      <c r="B247" t="s">
        <v>232</v>
      </c>
      <c r="C247" t="s">
        <v>16</v>
      </c>
      <c r="D247" t="s">
        <v>93</v>
      </c>
      <c r="E247" t="s">
        <v>308</v>
      </c>
      <c r="F247">
        <v>2202</v>
      </c>
      <c r="G247">
        <v>0.75</v>
      </c>
      <c r="H247">
        <v>14.75</v>
      </c>
      <c r="I247" s="6">
        <v>45962</v>
      </c>
      <c r="J247" s="2">
        <f t="shared" si="6"/>
        <v>11.0625</v>
      </c>
      <c r="K247">
        <f t="shared" si="7"/>
        <v>2025</v>
      </c>
    </row>
    <row r="248" spans="1:11">
      <c r="A248" t="s">
        <v>217</v>
      </c>
      <c r="B248" t="s">
        <v>232</v>
      </c>
      <c r="C248" t="s">
        <v>213</v>
      </c>
      <c r="D248" t="s">
        <v>247</v>
      </c>
      <c r="E248" t="s">
        <v>308</v>
      </c>
      <c r="F248">
        <v>2345</v>
      </c>
      <c r="G248">
        <v>6</v>
      </c>
      <c r="H248">
        <v>21.84</v>
      </c>
      <c r="I248" s="6">
        <v>45962</v>
      </c>
      <c r="J248" s="2">
        <f t="shared" si="6"/>
        <v>131.04</v>
      </c>
      <c r="K248">
        <f t="shared" si="7"/>
        <v>2025</v>
      </c>
    </row>
    <row r="249" spans="1:11">
      <c r="A249" t="s">
        <v>217</v>
      </c>
      <c r="B249" t="s">
        <v>232</v>
      </c>
      <c r="C249" t="s">
        <v>213</v>
      </c>
      <c r="D249" t="s">
        <v>259</v>
      </c>
      <c r="E249" t="s">
        <v>308</v>
      </c>
      <c r="F249">
        <v>2346</v>
      </c>
      <c r="G249">
        <v>0.9</v>
      </c>
      <c r="H249">
        <v>32.33</v>
      </c>
      <c r="I249" s="6">
        <v>45962</v>
      </c>
      <c r="J249" s="2">
        <f t="shared" si="6"/>
        <v>29.096999999999998</v>
      </c>
      <c r="K249">
        <f t="shared" si="7"/>
        <v>2025</v>
      </c>
    </row>
    <row r="250" spans="1:11">
      <c r="A250" t="s">
        <v>218</v>
      </c>
      <c r="B250" t="s">
        <v>232</v>
      </c>
      <c r="C250" t="s">
        <v>16</v>
      </c>
      <c r="D250" t="s">
        <v>164</v>
      </c>
      <c r="E250" t="s">
        <v>308</v>
      </c>
      <c r="F250">
        <v>2203</v>
      </c>
      <c r="G250">
        <v>0.3</v>
      </c>
      <c r="H250">
        <v>16.46</v>
      </c>
      <c r="I250" s="6">
        <v>45962</v>
      </c>
      <c r="J250" s="2">
        <f t="shared" si="6"/>
        <v>4.9379999999999997</v>
      </c>
      <c r="K250">
        <f t="shared" si="7"/>
        <v>2025</v>
      </c>
    </row>
    <row r="251" spans="1:11">
      <c r="A251" t="s">
        <v>218</v>
      </c>
      <c r="B251" t="s">
        <v>232</v>
      </c>
      <c r="C251" t="s">
        <v>16</v>
      </c>
      <c r="D251" t="s">
        <v>126</v>
      </c>
      <c r="E251" t="s">
        <v>308</v>
      </c>
      <c r="F251">
        <v>2204</v>
      </c>
      <c r="G251">
        <v>2</v>
      </c>
      <c r="H251">
        <v>50.29</v>
      </c>
      <c r="I251" s="6">
        <v>45962</v>
      </c>
      <c r="J251" s="2">
        <f t="shared" si="6"/>
        <v>100.58</v>
      </c>
      <c r="K251">
        <f t="shared" si="7"/>
        <v>2025</v>
      </c>
    </row>
    <row r="252" spans="1:11">
      <c r="A252" t="s">
        <v>218</v>
      </c>
      <c r="B252" t="s">
        <v>232</v>
      </c>
      <c r="C252" t="s">
        <v>16</v>
      </c>
      <c r="D252" t="s">
        <v>125</v>
      </c>
      <c r="E252" t="s">
        <v>308</v>
      </c>
      <c r="F252">
        <v>2205</v>
      </c>
      <c r="G252">
        <v>1.8</v>
      </c>
      <c r="H252">
        <v>58.79</v>
      </c>
      <c r="I252" s="6">
        <v>45962</v>
      </c>
      <c r="J252" s="2">
        <f t="shared" si="6"/>
        <v>105.822</v>
      </c>
      <c r="K252">
        <f t="shared" si="7"/>
        <v>2025</v>
      </c>
    </row>
    <row r="253" spans="1:11">
      <c r="A253" t="s">
        <v>218</v>
      </c>
      <c r="B253" t="s">
        <v>232</v>
      </c>
      <c r="C253" t="s">
        <v>16</v>
      </c>
      <c r="D253" t="s">
        <v>110</v>
      </c>
      <c r="E253" t="s">
        <v>308</v>
      </c>
      <c r="F253">
        <v>2206</v>
      </c>
      <c r="G253">
        <v>0.9</v>
      </c>
      <c r="H253">
        <v>58.79</v>
      </c>
      <c r="I253" s="6">
        <v>45962</v>
      </c>
      <c r="J253" s="2">
        <f t="shared" si="6"/>
        <v>52.911000000000001</v>
      </c>
      <c r="K253">
        <f t="shared" si="7"/>
        <v>2025</v>
      </c>
    </row>
    <row r="254" spans="1:11">
      <c r="A254" t="s">
        <v>218</v>
      </c>
      <c r="B254" t="s">
        <v>232</v>
      </c>
      <c r="C254" t="s">
        <v>16</v>
      </c>
      <c r="D254" t="s">
        <v>58</v>
      </c>
      <c r="E254" t="s">
        <v>308</v>
      </c>
      <c r="F254">
        <v>2207</v>
      </c>
      <c r="G254">
        <v>2.4</v>
      </c>
      <c r="H254">
        <v>21.92</v>
      </c>
      <c r="I254" s="6">
        <v>45962</v>
      </c>
      <c r="J254" s="2">
        <f t="shared" si="6"/>
        <v>52.608000000000004</v>
      </c>
      <c r="K254">
        <f t="shared" si="7"/>
        <v>2025</v>
      </c>
    </row>
    <row r="255" spans="1:11">
      <c r="A255" t="s">
        <v>218</v>
      </c>
      <c r="B255" t="s">
        <v>232</v>
      </c>
      <c r="C255" t="s">
        <v>16</v>
      </c>
      <c r="D255" t="s">
        <v>85</v>
      </c>
      <c r="E255" t="s">
        <v>308</v>
      </c>
      <c r="F255">
        <v>2208</v>
      </c>
      <c r="G255">
        <v>0.6</v>
      </c>
      <c r="H255">
        <v>29.08</v>
      </c>
      <c r="I255" s="6">
        <v>45962</v>
      </c>
      <c r="J255" s="2">
        <f t="shared" si="6"/>
        <v>17.447999999999997</v>
      </c>
      <c r="K255">
        <f t="shared" si="7"/>
        <v>2025</v>
      </c>
    </row>
    <row r="256" spans="1:11">
      <c r="A256" t="s">
        <v>218</v>
      </c>
      <c r="B256" t="s">
        <v>232</v>
      </c>
      <c r="C256" t="s">
        <v>16</v>
      </c>
      <c r="D256" t="s">
        <v>90</v>
      </c>
      <c r="E256" t="s">
        <v>308</v>
      </c>
      <c r="F256">
        <v>2209</v>
      </c>
      <c r="G256">
        <v>0.2</v>
      </c>
      <c r="H256">
        <v>34.15</v>
      </c>
      <c r="I256" s="6">
        <v>45962</v>
      </c>
      <c r="J256" s="2">
        <f t="shared" si="6"/>
        <v>6.83</v>
      </c>
      <c r="K256">
        <f t="shared" si="7"/>
        <v>2025</v>
      </c>
    </row>
    <row r="257" spans="1:11">
      <c r="A257" t="s">
        <v>218</v>
      </c>
      <c r="B257" t="s">
        <v>232</v>
      </c>
      <c r="C257" t="s">
        <v>16</v>
      </c>
      <c r="D257" t="s">
        <v>64</v>
      </c>
      <c r="E257" t="s">
        <v>308</v>
      </c>
      <c r="F257">
        <v>2210</v>
      </c>
      <c r="G257">
        <v>2</v>
      </c>
      <c r="H257">
        <v>65.75</v>
      </c>
      <c r="I257" s="6">
        <v>45962</v>
      </c>
      <c r="J257" s="2">
        <f t="shared" si="6"/>
        <v>131.5</v>
      </c>
      <c r="K257">
        <f t="shared" si="7"/>
        <v>2025</v>
      </c>
    </row>
    <row r="258" spans="1:11">
      <c r="A258" t="s">
        <v>218</v>
      </c>
      <c r="B258" t="s">
        <v>232</v>
      </c>
      <c r="C258" t="s">
        <v>16</v>
      </c>
      <c r="D258" t="s">
        <v>117</v>
      </c>
      <c r="E258" t="s">
        <v>308</v>
      </c>
      <c r="F258">
        <v>2211</v>
      </c>
      <c r="G258">
        <v>2.1</v>
      </c>
      <c r="H258">
        <v>21.99</v>
      </c>
      <c r="I258" s="6">
        <v>45962</v>
      </c>
      <c r="J258" s="2">
        <f t="shared" ref="J258:J321" si="8">G258*H258</f>
        <v>46.179000000000002</v>
      </c>
      <c r="K258">
        <f t="shared" ref="K258:K321" si="9">YEAR(I258)</f>
        <v>2025</v>
      </c>
    </row>
    <row r="259" spans="1:11">
      <c r="A259" t="s">
        <v>218</v>
      </c>
      <c r="B259" t="s">
        <v>232</v>
      </c>
      <c r="C259" t="s">
        <v>16</v>
      </c>
      <c r="D259" t="s">
        <v>116</v>
      </c>
      <c r="E259" t="s">
        <v>308</v>
      </c>
      <c r="F259">
        <v>2212</v>
      </c>
      <c r="G259">
        <v>2.9</v>
      </c>
      <c r="H259">
        <v>23.65</v>
      </c>
      <c r="I259" s="6">
        <v>45962</v>
      </c>
      <c r="J259" s="2">
        <f t="shared" si="8"/>
        <v>68.584999999999994</v>
      </c>
      <c r="K259">
        <f t="shared" si="9"/>
        <v>2025</v>
      </c>
    </row>
    <row r="260" spans="1:11">
      <c r="A260" t="s">
        <v>218</v>
      </c>
      <c r="B260" t="s">
        <v>232</v>
      </c>
      <c r="C260" t="s">
        <v>16</v>
      </c>
      <c r="D260" t="s">
        <v>168</v>
      </c>
      <c r="E260" t="s">
        <v>308</v>
      </c>
      <c r="F260">
        <v>2213</v>
      </c>
      <c r="G260">
        <v>7.15</v>
      </c>
      <c r="H260">
        <v>14.28</v>
      </c>
      <c r="I260" s="6">
        <v>45962</v>
      </c>
      <c r="J260" s="2">
        <f t="shared" si="8"/>
        <v>102.102</v>
      </c>
      <c r="K260">
        <f t="shared" si="9"/>
        <v>2025</v>
      </c>
    </row>
    <row r="261" spans="1:11">
      <c r="A261" t="s">
        <v>218</v>
      </c>
      <c r="B261" t="s">
        <v>232</v>
      </c>
      <c r="C261" t="s">
        <v>16</v>
      </c>
      <c r="D261" t="s">
        <v>169</v>
      </c>
      <c r="E261" t="s">
        <v>308</v>
      </c>
      <c r="F261">
        <v>2214</v>
      </c>
      <c r="G261">
        <v>1.95</v>
      </c>
      <c r="H261">
        <v>34.15</v>
      </c>
      <c r="I261" s="6">
        <v>45962</v>
      </c>
      <c r="J261" s="2">
        <f t="shared" si="8"/>
        <v>66.592500000000001</v>
      </c>
      <c r="K261">
        <f t="shared" si="9"/>
        <v>2025</v>
      </c>
    </row>
    <row r="262" spans="1:11">
      <c r="A262" t="s">
        <v>218</v>
      </c>
      <c r="B262" t="s">
        <v>232</v>
      </c>
      <c r="C262" t="s">
        <v>16</v>
      </c>
      <c r="D262" t="s">
        <v>170</v>
      </c>
      <c r="E262" t="s">
        <v>308</v>
      </c>
      <c r="F262">
        <v>2215</v>
      </c>
      <c r="G262">
        <v>2.2000000000000002</v>
      </c>
      <c r="H262">
        <v>37.42</v>
      </c>
      <c r="I262" s="6">
        <v>45962</v>
      </c>
      <c r="J262" s="2">
        <f t="shared" si="8"/>
        <v>82.324000000000012</v>
      </c>
      <c r="K262">
        <f t="shared" si="9"/>
        <v>2025</v>
      </c>
    </row>
    <row r="263" spans="1:11">
      <c r="A263" t="s">
        <v>219</v>
      </c>
      <c r="B263" t="s">
        <v>232</v>
      </c>
      <c r="C263" t="s">
        <v>16</v>
      </c>
      <c r="D263" t="s">
        <v>253</v>
      </c>
      <c r="E263" t="s">
        <v>308</v>
      </c>
      <c r="F263">
        <v>2216</v>
      </c>
      <c r="G263">
        <v>1.45</v>
      </c>
      <c r="H263">
        <v>5.0599999999999996</v>
      </c>
      <c r="I263" s="6">
        <v>45962</v>
      </c>
      <c r="J263" s="2">
        <f t="shared" si="8"/>
        <v>7.3369999999999989</v>
      </c>
      <c r="K263">
        <f t="shared" si="9"/>
        <v>2025</v>
      </c>
    </row>
    <row r="264" spans="1:11">
      <c r="A264" t="s">
        <v>219</v>
      </c>
      <c r="B264" t="s">
        <v>232</v>
      </c>
      <c r="C264" t="s">
        <v>16</v>
      </c>
      <c r="D264" t="s">
        <v>65</v>
      </c>
      <c r="E264" t="s">
        <v>308</v>
      </c>
      <c r="F264">
        <v>2217</v>
      </c>
      <c r="G264">
        <v>1.6</v>
      </c>
      <c r="H264">
        <v>5.18</v>
      </c>
      <c r="I264" s="6">
        <v>45962</v>
      </c>
      <c r="J264" s="2">
        <f t="shared" si="8"/>
        <v>8.2880000000000003</v>
      </c>
      <c r="K264">
        <f t="shared" si="9"/>
        <v>2025</v>
      </c>
    </row>
    <row r="265" spans="1:11">
      <c r="A265" t="s">
        <v>219</v>
      </c>
      <c r="B265" t="s">
        <v>232</v>
      </c>
      <c r="C265" t="s">
        <v>16</v>
      </c>
      <c r="D265" t="s">
        <v>254</v>
      </c>
      <c r="E265" t="s">
        <v>308</v>
      </c>
      <c r="F265">
        <v>2218</v>
      </c>
      <c r="G265">
        <v>2.1</v>
      </c>
      <c r="H265">
        <v>6.16</v>
      </c>
      <c r="I265" s="6">
        <v>45962</v>
      </c>
      <c r="J265" s="2">
        <f t="shared" si="8"/>
        <v>12.936000000000002</v>
      </c>
      <c r="K265">
        <f t="shared" si="9"/>
        <v>2025</v>
      </c>
    </row>
    <row r="266" spans="1:11">
      <c r="A266" t="s">
        <v>219</v>
      </c>
      <c r="B266" t="s">
        <v>232</v>
      </c>
      <c r="C266" t="s">
        <v>16</v>
      </c>
      <c r="D266" t="s">
        <v>67</v>
      </c>
      <c r="E266" t="s">
        <v>308</v>
      </c>
      <c r="F266">
        <v>2219</v>
      </c>
      <c r="G266">
        <v>1.3</v>
      </c>
      <c r="H266">
        <v>6.07</v>
      </c>
      <c r="I266" s="6">
        <v>45962</v>
      </c>
      <c r="J266" s="2">
        <f t="shared" si="8"/>
        <v>7.8910000000000009</v>
      </c>
      <c r="K266">
        <f t="shared" si="9"/>
        <v>2025</v>
      </c>
    </row>
    <row r="267" spans="1:11">
      <c r="A267" t="s">
        <v>219</v>
      </c>
      <c r="B267" t="s">
        <v>232</v>
      </c>
      <c r="C267" t="s">
        <v>16</v>
      </c>
      <c r="D267" t="s">
        <v>66</v>
      </c>
      <c r="E267" t="s">
        <v>308</v>
      </c>
      <c r="F267">
        <v>2220</v>
      </c>
      <c r="G267">
        <v>0.8</v>
      </c>
      <c r="H267">
        <v>6.12</v>
      </c>
      <c r="I267" s="6">
        <v>45962</v>
      </c>
      <c r="J267" s="2">
        <f t="shared" si="8"/>
        <v>4.8960000000000008</v>
      </c>
      <c r="K267">
        <f t="shared" si="9"/>
        <v>2025</v>
      </c>
    </row>
    <row r="268" spans="1:11">
      <c r="A268" t="s">
        <v>219</v>
      </c>
      <c r="B268" t="s">
        <v>232</v>
      </c>
      <c r="C268" t="s">
        <v>16</v>
      </c>
      <c r="D268" t="s">
        <v>75</v>
      </c>
      <c r="E268" t="s">
        <v>308</v>
      </c>
      <c r="F268">
        <v>2221</v>
      </c>
      <c r="G268">
        <v>0.4</v>
      </c>
      <c r="H268">
        <v>9.09</v>
      </c>
      <c r="I268" s="6">
        <v>45962</v>
      </c>
      <c r="J268" s="2">
        <f t="shared" si="8"/>
        <v>3.6360000000000001</v>
      </c>
      <c r="K268">
        <f t="shared" si="9"/>
        <v>2025</v>
      </c>
    </row>
    <row r="269" spans="1:11">
      <c r="A269" t="s">
        <v>219</v>
      </c>
      <c r="B269" t="s">
        <v>232</v>
      </c>
      <c r="C269" t="s">
        <v>16</v>
      </c>
      <c r="D269" t="s">
        <v>114</v>
      </c>
      <c r="E269" t="s">
        <v>308</v>
      </c>
      <c r="F269">
        <v>2222</v>
      </c>
      <c r="G269">
        <v>0.05</v>
      </c>
      <c r="H269">
        <v>30.52</v>
      </c>
      <c r="I269" s="6">
        <v>45962</v>
      </c>
      <c r="J269" s="2">
        <f t="shared" si="8"/>
        <v>1.526</v>
      </c>
      <c r="K269">
        <f t="shared" si="9"/>
        <v>2025</v>
      </c>
    </row>
    <row r="270" spans="1:11">
      <c r="A270" t="s">
        <v>219</v>
      </c>
      <c r="B270" t="s">
        <v>232</v>
      </c>
      <c r="C270" t="s">
        <v>16</v>
      </c>
      <c r="D270" t="s">
        <v>250</v>
      </c>
      <c r="E270" t="s">
        <v>308</v>
      </c>
      <c r="F270">
        <v>2223</v>
      </c>
      <c r="G270">
        <v>1.9</v>
      </c>
      <c r="H270">
        <v>21.56</v>
      </c>
      <c r="I270" s="6">
        <v>45962</v>
      </c>
      <c r="J270" s="2">
        <f t="shared" si="8"/>
        <v>40.963999999999999</v>
      </c>
      <c r="K270">
        <f t="shared" si="9"/>
        <v>2025</v>
      </c>
    </row>
    <row r="271" spans="1:11">
      <c r="A271" t="s">
        <v>219</v>
      </c>
      <c r="B271" t="s">
        <v>232</v>
      </c>
      <c r="C271" t="s">
        <v>16</v>
      </c>
      <c r="D271" t="s">
        <v>61</v>
      </c>
      <c r="E271" t="s">
        <v>308</v>
      </c>
      <c r="F271">
        <v>2224</v>
      </c>
      <c r="G271">
        <v>2.6</v>
      </c>
      <c r="H271">
        <v>27.06</v>
      </c>
      <c r="I271" s="6">
        <v>45962</v>
      </c>
      <c r="J271" s="2">
        <f t="shared" si="8"/>
        <v>70.355999999999995</v>
      </c>
      <c r="K271">
        <f t="shared" si="9"/>
        <v>2025</v>
      </c>
    </row>
    <row r="272" spans="1:11">
      <c r="A272" t="s">
        <v>219</v>
      </c>
      <c r="B272" t="s">
        <v>232</v>
      </c>
      <c r="C272" t="s">
        <v>16</v>
      </c>
      <c r="D272" t="s">
        <v>62</v>
      </c>
      <c r="E272" t="s">
        <v>308</v>
      </c>
      <c r="F272">
        <v>2225</v>
      </c>
      <c r="G272">
        <v>3.15</v>
      </c>
      <c r="H272">
        <v>51</v>
      </c>
      <c r="I272" s="6">
        <v>45962</v>
      </c>
      <c r="J272" s="2">
        <f t="shared" si="8"/>
        <v>160.65</v>
      </c>
      <c r="K272">
        <f t="shared" si="9"/>
        <v>2025</v>
      </c>
    </row>
    <row r="273" spans="1:11">
      <c r="A273" t="s">
        <v>219</v>
      </c>
      <c r="B273" t="s">
        <v>232</v>
      </c>
      <c r="C273" t="s">
        <v>16</v>
      </c>
      <c r="D273" t="s">
        <v>60</v>
      </c>
      <c r="E273" t="s">
        <v>308</v>
      </c>
      <c r="F273">
        <v>2226</v>
      </c>
      <c r="G273">
        <v>2</v>
      </c>
      <c r="H273">
        <v>123.61</v>
      </c>
      <c r="I273" s="6">
        <v>45962</v>
      </c>
      <c r="J273" s="2">
        <f t="shared" si="8"/>
        <v>247.22</v>
      </c>
      <c r="K273">
        <f t="shared" si="9"/>
        <v>2025</v>
      </c>
    </row>
    <row r="274" spans="1:11">
      <c r="A274" t="s">
        <v>219</v>
      </c>
      <c r="B274" t="s">
        <v>232</v>
      </c>
      <c r="C274" t="s">
        <v>16</v>
      </c>
      <c r="D274" t="s">
        <v>59</v>
      </c>
      <c r="E274" t="s">
        <v>308</v>
      </c>
      <c r="F274">
        <v>2227</v>
      </c>
      <c r="G274">
        <v>0.7</v>
      </c>
      <c r="H274">
        <v>33.24</v>
      </c>
      <c r="I274" s="6">
        <v>45962</v>
      </c>
      <c r="J274" s="2">
        <f t="shared" si="8"/>
        <v>23.268000000000001</v>
      </c>
      <c r="K274">
        <f t="shared" si="9"/>
        <v>2025</v>
      </c>
    </row>
    <row r="275" spans="1:11">
      <c r="A275" t="s">
        <v>219</v>
      </c>
      <c r="B275" t="s">
        <v>232</v>
      </c>
      <c r="C275" t="s">
        <v>16</v>
      </c>
      <c r="D275" t="s">
        <v>51</v>
      </c>
      <c r="E275" t="s">
        <v>308</v>
      </c>
      <c r="F275">
        <v>2229</v>
      </c>
      <c r="G275">
        <v>0.95</v>
      </c>
      <c r="H275">
        <v>72.040000000000006</v>
      </c>
      <c r="I275" s="6">
        <v>45962</v>
      </c>
      <c r="J275" s="2">
        <f t="shared" si="8"/>
        <v>68.438000000000002</v>
      </c>
      <c r="K275">
        <f t="shared" si="9"/>
        <v>2025</v>
      </c>
    </row>
    <row r="276" spans="1:11">
      <c r="A276" t="s">
        <v>219</v>
      </c>
      <c r="B276" t="s">
        <v>232</v>
      </c>
      <c r="C276" t="s">
        <v>16</v>
      </c>
      <c r="D276" t="s">
        <v>41</v>
      </c>
      <c r="E276" t="s">
        <v>308</v>
      </c>
      <c r="F276">
        <v>2230</v>
      </c>
      <c r="G276">
        <v>1</v>
      </c>
      <c r="H276">
        <v>35.020000000000003</v>
      </c>
      <c r="I276" s="6">
        <v>45962</v>
      </c>
      <c r="J276" s="2">
        <f t="shared" si="8"/>
        <v>35.020000000000003</v>
      </c>
      <c r="K276">
        <f t="shared" si="9"/>
        <v>2025</v>
      </c>
    </row>
    <row r="277" spans="1:11">
      <c r="A277" t="s">
        <v>220</v>
      </c>
      <c r="B277" t="s">
        <v>232</v>
      </c>
      <c r="C277" t="s">
        <v>16</v>
      </c>
      <c r="D277" t="s">
        <v>37</v>
      </c>
      <c r="E277" t="s">
        <v>308</v>
      </c>
      <c r="F277">
        <v>2233</v>
      </c>
      <c r="G277">
        <v>2.2000000000000002</v>
      </c>
      <c r="H277">
        <v>17.41</v>
      </c>
      <c r="I277" s="6">
        <v>45962</v>
      </c>
      <c r="J277" s="2">
        <f t="shared" si="8"/>
        <v>38.302000000000007</v>
      </c>
      <c r="K277">
        <f t="shared" si="9"/>
        <v>2025</v>
      </c>
    </row>
    <row r="278" spans="1:11">
      <c r="A278" t="s">
        <v>220</v>
      </c>
      <c r="B278" t="s">
        <v>232</v>
      </c>
      <c r="C278" t="s">
        <v>16</v>
      </c>
      <c r="D278" t="s">
        <v>43</v>
      </c>
      <c r="E278" t="s">
        <v>308</v>
      </c>
      <c r="F278">
        <v>2234</v>
      </c>
      <c r="G278">
        <v>2</v>
      </c>
      <c r="H278">
        <v>16.170000000000002</v>
      </c>
      <c r="I278" s="6">
        <v>45962</v>
      </c>
      <c r="J278" s="2">
        <f t="shared" si="8"/>
        <v>32.340000000000003</v>
      </c>
      <c r="K278">
        <f t="shared" si="9"/>
        <v>2025</v>
      </c>
    </row>
    <row r="279" spans="1:11">
      <c r="A279" t="s">
        <v>220</v>
      </c>
      <c r="B279" t="s">
        <v>232</v>
      </c>
      <c r="C279" t="s">
        <v>16</v>
      </c>
      <c r="D279" t="s">
        <v>106</v>
      </c>
      <c r="E279" t="s">
        <v>308</v>
      </c>
      <c r="F279">
        <v>2235</v>
      </c>
      <c r="G279">
        <v>2.4</v>
      </c>
      <c r="H279">
        <v>10.83</v>
      </c>
      <c r="I279" s="6">
        <v>45962</v>
      </c>
      <c r="J279" s="2">
        <f t="shared" si="8"/>
        <v>25.992000000000001</v>
      </c>
      <c r="K279">
        <f t="shared" si="9"/>
        <v>2025</v>
      </c>
    </row>
    <row r="280" spans="1:11">
      <c r="A280" t="s">
        <v>220</v>
      </c>
      <c r="B280" t="s">
        <v>232</v>
      </c>
      <c r="C280" t="s">
        <v>16</v>
      </c>
      <c r="D280" t="s">
        <v>63</v>
      </c>
      <c r="E280" t="s">
        <v>308</v>
      </c>
      <c r="F280">
        <v>2236</v>
      </c>
      <c r="G280">
        <v>1</v>
      </c>
      <c r="H280">
        <v>16.95</v>
      </c>
      <c r="I280" s="6">
        <v>45962</v>
      </c>
      <c r="J280" s="2">
        <f t="shared" si="8"/>
        <v>16.95</v>
      </c>
      <c r="K280">
        <f t="shared" si="9"/>
        <v>2025</v>
      </c>
    </row>
    <row r="281" spans="1:11">
      <c r="A281" t="s">
        <v>220</v>
      </c>
      <c r="B281" t="s">
        <v>232</v>
      </c>
      <c r="C281" t="s">
        <v>16</v>
      </c>
      <c r="D281" t="s">
        <v>68</v>
      </c>
      <c r="E281" t="s">
        <v>308</v>
      </c>
      <c r="F281">
        <v>2237</v>
      </c>
      <c r="G281">
        <v>2</v>
      </c>
      <c r="H281">
        <v>11.51</v>
      </c>
      <c r="I281" s="6">
        <v>45962</v>
      </c>
      <c r="J281" s="2">
        <f t="shared" si="8"/>
        <v>23.02</v>
      </c>
      <c r="K281">
        <f t="shared" si="9"/>
        <v>2025</v>
      </c>
    </row>
    <row r="282" spans="1:11">
      <c r="A282" t="s">
        <v>220</v>
      </c>
      <c r="B282" t="s">
        <v>232</v>
      </c>
      <c r="C282" t="s">
        <v>16</v>
      </c>
      <c r="D282" t="s">
        <v>78</v>
      </c>
      <c r="E282" t="s">
        <v>308</v>
      </c>
      <c r="F282">
        <v>2238</v>
      </c>
      <c r="G282">
        <v>29.4</v>
      </c>
      <c r="H282">
        <v>15.4</v>
      </c>
      <c r="I282" s="6">
        <v>45962</v>
      </c>
      <c r="J282" s="2">
        <f t="shared" si="8"/>
        <v>452.76</v>
      </c>
      <c r="K282">
        <f t="shared" si="9"/>
        <v>2025</v>
      </c>
    </row>
    <row r="283" spans="1:11">
      <c r="A283" t="s">
        <v>220</v>
      </c>
      <c r="B283" t="s">
        <v>232</v>
      </c>
      <c r="C283" t="s">
        <v>16</v>
      </c>
      <c r="D283" t="s">
        <v>79</v>
      </c>
      <c r="E283" t="s">
        <v>308</v>
      </c>
      <c r="F283">
        <v>2239</v>
      </c>
      <c r="G283">
        <v>5.0999999999999996</v>
      </c>
      <c r="H283">
        <v>18.53</v>
      </c>
      <c r="I283" s="6">
        <v>45962</v>
      </c>
      <c r="J283" s="2">
        <f t="shared" si="8"/>
        <v>94.503</v>
      </c>
      <c r="K283">
        <f t="shared" si="9"/>
        <v>2025</v>
      </c>
    </row>
    <row r="284" spans="1:11">
      <c r="A284" t="s">
        <v>220</v>
      </c>
      <c r="B284" t="s">
        <v>232</v>
      </c>
      <c r="C284" t="s">
        <v>16</v>
      </c>
      <c r="D284" t="s">
        <v>38</v>
      </c>
      <c r="E284" t="s">
        <v>308</v>
      </c>
      <c r="F284">
        <v>2240</v>
      </c>
      <c r="G284">
        <v>3.85</v>
      </c>
      <c r="H284">
        <v>16.2</v>
      </c>
      <c r="I284" s="6">
        <v>45962</v>
      </c>
      <c r="J284" s="2">
        <f t="shared" si="8"/>
        <v>62.37</v>
      </c>
      <c r="K284">
        <f t="shared" si="9"/>
        <v>2025</v>
      </c>
    </row>
    <row r="285" spans="1:11">
      <c r="A285" t="s">
        <v>220</v>
      </c>
      <c r="B285" t="s">
        <v>232</v>
      </c>
      <c r="C285" t="s">
        <v>16</v>
      </c>
      <c r="D285" t="s">
        <v>144</v>
      </c>
      <c r="E285" t="s">
        <v>308</v>
      </c>
      <c r="F285">
        <v>2241</v>
      </c>
      <c r="G285">
        <v>2.8</v>
      </c>
      <c r="H285">
        <v>11.72</v>
      </c>
      <c r="I285" s="6">
        <v>45962</v>
      </c>
      <c r="J285" s="2">
        <f t="shared" si="8"/>
        <v>32.816000000000003</v>
      </c>
      <c r="K285">
        <f t="shared" si="9"/>
        <v>2025</v>
      </c>
    </row>
    <row r="286" spans="1:11">
      <c r="A286" t="s">
        <v>220</v>
      </c>
      <c r="B286" t="s">
        <v>232</v>
      </c>
      <c r="C286" t="s">
        <v>16</v>
      </c>
      <c r="D286" t="s">
        <v>83</v>
      </c>
      <c r="E286" t="s">
        <v>308</v>
      </c>
      <c r="F286">
        <v>2242</v>
      </c>
      <c r="G286">
        <v>0.3</v>
      </c>
      <c r="H286">
        <v>18.62</v>
      </c>
      <c r="I286" s="6">
        <v>45962</v>
      </c>
      <c r="J286" s="2">
        <f t="shared" si="8"/>
        <v>5.5860000000000003</v>
      </c>
      <c r="K286">
        <f t="shared" si="9"/>
        <v>2025</v>
      </c>
    </row>
    <row r="287" spans="1:11">
      <c r="A287" t="s">
        <v>220</v>
      </c>
      <c r="B287" t="s">
        <v>232</v>
      </c>
      <c r="C287" t="s">
        <v>16</v>
      </c>
      <c r="D287" t="s">
        <v>145</v>
      </c>
      <c r="E287" t="s">
        <v>308</v>
      </c>
      <c r="F287">
        <v>2243</v>
      </c>
      <c r="G287">
        <v>8.9</v>
      </c>
      <c r="H287">
        <v>35.119999999999997</v>
      </c>
      <c r="I287" s="6">
        <v>45962</v>
      </c>
      <c r="J287" s="2">
        <f t="shared" si="8"/>
        <v>312.56799999999998</v>
      </c>
      <c r="K287">
        <f t="shared" si="9"/>
        <v>2025</v>
      </c>
    </row>
    <row r="288" spans="1:11">
      <c r="A288" t="s">
        <v>220</v>
      </c>
      <c r="B288" t="s">
        <v>232</v>
      </c>
      <c r="C288" t="s">
        <v>16</v>
      </c>
      <c r="D288" t="s">
        <v>163</v>
      </c>
      <c r="E288" t="s">
        <v>308</v>
      </c>
      <c r="F288">
        <v>2244</v>
      </c>
      <c r="G288">
        <v>1.95</v>
      </c>
      <c r="H288">
        <v>12.91</v>
      </c>
      <c r="I288" s="6">
        <v>45962</v>
      </c>
      <c r="J288" s="2">
        <f t="shared" si="8"/>
        <v>25.174499999999998</v>
      </c>
      <c r="K288">
        <f t="shared" si="9"/>
        <v>2025</v>
      </c>
    </row>
    <row r="289" spans="1:11">
      <c r="A289" t="s">
        <v>220</v>
      </c>
      <c r="B289" t="s">
        <v>232</v>
      </c>
      <c r="C289" t="s">
        <v>16</v>
      </c>
      <c r="D289" t="s">
        <v>105</v>
      </c>
      <c r="E289" t="s">
        <v>308</v>
      </c>
      <c r="F289">
        <v>2245</v>
      </c>
      <c r="G289">
        <v>3.6</v>
      </c>
      <c r="H289">
        <v>23.25</v>
      </c>
      <c r="I289" s="6">
        <v>45962</v>
      </c>
      <c r="J289" s="2">
        <f t="shared" si="8"/>
        <v>83.7</v>
      </c>
      <c r="K289">
        <f t="shared" si="9"/>
        <v>2025</v>
      </c>
    </row>
    <row r="290" spans="1:11">
      <c r="A290" t="s">
        <v>220</v>
      </c>
      <c r="B290" t="s">
        <v>232</v>
      </c>
      <c r="C290" t="s">
        <v>16</v>
      </c>
      <c r="D290" t="s">
        <v>109</v>
      </c>
      <c r="E290" t="s">
        <v>308</v>
      </c>
      <c r="F290">
        <v>2246</v>
      </c>
      <c r="G290">
        <v>0.9</v>
      </c>
      <c r="H290">
        <v>21.5</v>
      </c>
      <c r="I290" s="6">
        <v>45962</v>
      </c>
      <c r="J290" s="2">
        <f t="shared" si="8"/>
        <v>19.350000000000001</v>
      </c>
      <c r="K290">
        <f t="shared" si="9"/>
        <v>2025</v>
      </c>
    </row>
    <row r="291" spans="1:11">
      <c r="A291" t="s">
        <v>220</v>
      </c>
      <c r="B291" t="s">
        <v>232</v>
      </c>
      <c r="C291" t="s">
        <v>16</v>
      </c>
      <c r="D291" t="s">
        <v>39</v>
      </c>
      <c r="E291" t="s">
        <v>308</v>
      </c>
      <c r="F291">
        <v>2247</v>
      </c>
      <c r="G291">
        <v>13.3</v>
      </c>
      <c r="H291">
        <v>8.41</v>
      </c>
      <c r="I291" s="6">
        <v>45962</v>
      </c>
      <c r="J291" s="2">
        <f t="shared" si="8"/>
        <v>111.85300000000001</v>
      </c>
      <c r="K291">
        <f t="shared" si="9"/>
        <v>2025</v>
      </c>
    </row>
    <row r="292" spans="1:11">
      <c r="A292" t="s">
        <v>220</v>
      </c>
      <c r="B292" t="s">
        <v>232</v>
      </c>
      <c r="C292" t="s">
        <v>16</v>
      </c>
      <c r="D292" t="s">
        <v>103</v>
      </c>
      <c r="E292" t="s">
        <v>308</v>
      </c>
      <c r="F292">
        <v>2248</v>
      </c>
      <c r="G292">
        <v>4.5</v>
      </c>
      <c r="H292">
        <v>15.89</v>
      </c>
      <c r="I292" s="6">
        <v>45962</v>
      </c>
      <c r="J292" s="2">
        <f t="shared" si="8"/>
        <v>71.504999999999995</v>
      </c>
      <c r="K292">
        <f t="shared" si="9"/>
        <v>2025</v>
      </c>
    </row>
    <row r="293" spans="1:11">
      <c r="A293" t="s">
        <v>220</v>
      </c>
      <c r="B293" t="s">
        <v>232</v>
      </c>
      <c r="C293" t="s">
        <v>16</v>
      </c>
      <c r="D293" t="s">
        <v>137</v>
      </c>
      <c r="E293" t="s">
        <v>308</v>
      </c>
      <c r="F293">
        <v>2249</v>
      </c>
      <c r="G293">
        <v>1</v>
      </c>
      <c r="H293">
        <v>7.5</v>
      </c>
      <c r="I293" s="6">
        <v>45962</v>
      </c>
      <c r="J293" s="2">
        <f t="shared" si="8"/>
        <v>7.5</v>
      </c>
      <c r="K293">
        <f t="shared" si="9"/>
        <v>2025</v>
      </c>
    </row>
    <row r="294" spans="1:11">
      <c r="A294" t="s">
        <v>220</v>
      </c>
      <c r="B294" t="s">
        <v>232</v>
      </c>
      <c r="C294" t="s">
        <v>16</v>
      </c>
      <c r="D294" t="s">
        <v>99</v>
      </c>
      <c r="E294" t="s">
        <v>308</v>
      </c>
      <c r="F294">
        <v>2250</v>
      </c>
      <c r="G294">
        <v>1.7</v>
      </c>
      <c r="H294">
        <v>11.05</v>
      </c>
      <c r="I294" s="6">
        <v>45962</v>
      </c>
      <c r="J294" s="2">
        <f t="shared" si="8"/>
        <v>18.785</v>
      </c>
      <c r="K294">
        <f t="shared" si="9"/>
        <v>2025</v>
      </c>
    </row>
    <row r="295" spans="1:11">
      <c r="A295" t="s">
        <v>220</v>
      </c>
      <c r="B295" t="s">
        <v>232</v>
      </c>
      <c r="C295" t="s">
        <v>16</v>
      </c>
      <c r="D295" t="s">
        <v>100</v>
      </c>
      <c r="E295" t="s">
        <v>308</v>
      </c>
      <c r="F295">
        <v>2251</v>
      </c>
      <c r="G295">
        <v>1.1000000000000001</v>
      </c>
      <c r="H295">
        <v>11.05</v>
      </c>
      <c r="I295" s="6">
        <v>45962</v>
      </c>
      <c r="J295" s="2">
        <f t="shared" si="8"/>
        <v>12.155000000000001</v>
      </c>
      <c r="K295">
        <f t="shared" si="9"/>
        <v>2025</v>
      </c>
    </row>
    <row r="296" spans="1:11">
      <c r="A296" t="s">
        <v>220</v>
      </c>
      <c r="B296" t="s">
        <v>232</v>
      </c>
      <c r="C296" t="s">
        <v>16</v>
      </c>
      <c r="D296" t="s">
        <v>98</v>
      </c>
      <c r="E296" t="s">
        <v>308</v>
      </c>
      <c r="F296">
        <v>2252</v>
      </c>
      <c r="G296">
        <v>1.6</v>
      </c>
      <c r="H296">
        <v>22.71</v>
      </c>
      <c r="I296" s="6">
        <v>45962</v>
      </c>
      <c r="J296" s="2">
        <f t="shared" si="8"/>
        <v>36.336000000000006</v>
      </c>
      <c r="K296">
        <f t="shared" si="9"/>
        <v>2025</v>
      </c>
    </row>
    <row r="297" spans="1:11">
      <c r="A297" t="s">
        <v>220</v>
      </c>
      <c r="B297" t="s">
        <v>232</v>
      </c>
      <c r="C297" t="s">
        <v>16</v>
      </c>
      <c r="D297" t="s">
        <v>244</v>
      </c>
      <c r="E297" t="s">
        <v>308</v>
      </c>
      <c r="F297">
        <v>2254</v>
      </c>
      <c r="G297">
        <v>1</v>
      </c>
      <c r="H297">
        <v>15.17</v>
      </c>
      <c r="I297" s="6">
        <v>45962</v>
      </c>
      <c r="J297" s="2">
        <f t="shared" si="8"/>
        <v>15.17</v>
      </c>
      <c r="K297">
        <f t="shared" si="9"/>
        <v>2025</v>
      </c>
    </row>
    <row r="298" spans="1:11">
      <c r="A298" t="s">
        <v>220</v>
      </c>
      <c r="B298" t="s">
        <v>232</v>
      </c>
      <c r="C298" t="s">
        <v>16</v>
      </c>
      <c r="D298" t="s">
        <v>52</v>
      </c>
      <c r="E298" t="s">
        <v>308</v>
      </c>
      <c r="F298">
        <v>2255</v>
      </c>
      <c r="G298">
        <v>1.05</v>
      </c>
      <c r="H298">
        <v>12.73</v>
      </c>
      <c r="I298" s="6">
        <v>45962</v>
      </c>
      <c r="J298" s="2">
        <f t="shared" si="8"/>
        <v>13.3665</v>
      </c>
      <c r="K298">
        <f t="shared" si="9"/>
        <v>2025</v>
      </c>
    </row>
    <row r="299" spans="1:11">
      <c r="A299" t="s">
        <v>220</v>
      </c>
      <c r="B299" t="s">
        <v>232</v>
      </c>
      <c r="C299" t="s">
        <v>16</v>
      </c>
      <c r="D299" t="s">
        <v>139</v>
      </c>
      <c r="E299" t="s">
        <v>308</v>
      </c>
      <c r="F299">
        <v>2256</v>
      </c>
      <c r="G299">
        <v>2.2000000000000002</v>
      </c>
      <c r="H299">
        <v>16.93</v>
      </c>
      <c r="I299" s="6">
        <v>45962</v>
      </c>
      <c r="J299" s="2">
        <f t="shared" si="8"/>
        <v>37.246000000000002</v>
      </c>
      <c r="K299">
        <f t="shared" si="9"/>
        <v>2025</v>
      </c>
    </row>
    <row r="300" spans="1:11">
      <c r="A300" t="s">
        <v>220</v>
      </c>
      <c r="B300" t="s">
        <v>232</v>
      </c>
      <c r="C300" t="s">
        <v>16</v>
      </c>
      <c r="D300" t="s">
        <v>141</v>
      </c>
      <c r="E300" t="s">
        <v>308</v>
      </c>
      <c r="F300">
        <v>2257</v>
      </c>
      <c r="G300">
        <v>3.4</v>
      </c>
      <c r="H300">
        <v>16.93</v>
      </c>
      <c r="I300" s="6">
        <v>45962</v>
      </c>
      <c r="J300" s="2">
        <f t="shared" si="8"/>
        <v>57.561999999999998</v>
      </c>
      <c r="K300">
        <f t="shared" si="9"/>
        <v>2025</v>
      </c>
    </row>
    <row r="301" spans="1:11">
      <c r="A301" t="s">
        <v>220</v>
      </c>
      <c r="B301" t="s">
        <v>232</v>
      </c>
      <c r="C301" t="s">
        <v>16</v>
      </c>
      <c r="D301" t="s">
        <v>140</v>
      </c>
      <c r="E301" t="s">
        <v>308</v>
      </c>
      <c r="F301">
        <v>2258</v>
      </c>
      <c r="G301">
        <v>1.6</v>
      </c>
      <c r="H301">
        <v>16.93</v>
      </c>
      <c r="I301" s="6">
        <v>45962</v>
      </c>
      <c r="J301" s="2">
        <f t="shared" si="8"/>
        <v>27.088000000000001</v>
      </c>
      <c r="K301">
        <f t="shared" si="9"/>
        <v>2025</v>
      </c>
    </row>
    <row r="302" spans="1:11">
      <c r="A302" t="s">
        <v>220</v>
      </c>
      <c r="B302" t="s">
        <v>232</v>
      </c>
      <c r="C302" t="s">
        <v>16</v>
      </c>
      <c r="D302" t="s">
        <v>113</v>
      </c>
      <c r="E302" t="s">
        <v>308</v>
      </c>
      <c r="F302">
        <v>2259</v>
      </c>
      <c r="G302">
        <v>2.8</v>
      </c>
      <c r="H302">
        <v>13.26</v>
      </c>
      <c r="I302" s="6">
        <v>45962</v>
      </c>
      <c r="J302" s="2">
        <f t="shared" si="8"/>
        <v>37.128</v>
      </c>
      <c r="K302">
        <f t="shared" si="9"/>
        <v>2025</v>
      </c>
    </row>
    <row r="303" spans="1:11">
      <c r="A303" t="s">
        <v>220</v>
      </c>
      <c r="B303" t="s">
        <v>232</v>
      </c>
      <c r="C303" t="s">
        <v>16</v>
      </c>
      <c r="D303" t="s">
        <v>107</v>
      </c>
      <c r="E303" t="s">
        <v>308</v>
      </c>
      <c r="F303">
        <v>2260</v>
      </c>
      <c r="G303">
        <v>2.6</v>
      </c>
      <c r="H303">
        <v>10.45</v>
      </c>
      <c r="I303" s="6">
        <v>45962</v>
      </c>
      <c r="J303" s="2">
        <f t="shared" si="8"/>
        <v>27.169999999999998</v>
      </c>
      <c r="K303">
        <f t="shared" si="9"/>
        <v>2025</v>
      </c>
    </row>
    <row r="304" spans="1:11">
      <c r="A304" t="s">
        <v>220</v>
      </c>
      <c r="B304" t="s">
        <v>232</v>
      </c>
      <c r="C304" t="s">
        <v>16</v>
      </c>
      <c r="D304" t="s">
        <v>108</v>
      </c>
      <c r="E304" t="s">
        <v>308</v>
      </c>
      <c r="F304">
        <v>2261</v>
      </c>
      <c r="G304">
        <v>2.6</v>
      </c>
      <c r="H304">
        <v>9.5299999999999994</v>
      </c>
      <c r="I304" s="6">
        <v>45962</v>
      </c>
      <c r="J304" s="2">
        <f t="shared" si="8"/>
        <v>24.777999999999999</v>
      </c>
      <c r="K304">
        <f t="shared" si="9"/>
        <v>2025</v>
      </c>
    </row>
    <row r="305" spans="1:11">
      <c r="A305" t="s">
        <v>220</v>
      </c>
      <c r="B305" t="s">
        <v>232</v>
      </c>
      <c r="C305" t="s">
        <v>16</v>
      </c>
      <c r="D305" t="s">
        <v>143</v>
      </c>
      <c r="E305" t="s">
        <v>308</v>
      </c>
      <c r="F305">
        <v>2262</v>
      </c>
      <c r="G305">
        <v>2.5</v>
      </c>
      <c r="H305">
        <v>16.239999999999998</v>
      </c>
      <c r="I305" s="6">
        <v>45962</v>
      </c>
      <c r="J305" s="2">
        <f t="shared" si="8"/>
        <v>40.599999999999994</v>
      </c>
      <c r="K305">
        <f t="shared" si="9"/>
        <v>2025</v>
      </c>
    </row>
    <row r="306" spans="1:11">
      <c r="A306" t="s">
        <v>220</v>
      </c>
      <c r="B306" t="s">
        <v>232</v>
      </c>
      <c r="C306" t="s">
        <v>16</v>
      </c>
      <c r="D306" t="s">
        <v>245</v>
      </c>
      <c r="E306" t="s">
        <v>308</v>
      </c>
      <c r="F306">
        <v>2263</v>
      </c>
      <c r="G306">
        <v>0.95</v>
      </c>
      <c r="H306">
        <v>38.549999999999997</v>
      </c>
      <c r="I306" s="6">
        <v>45962</v>
      </c>
      <c r="J306" s="2">
        <f t="shared" si="8"/>
        <v>36.622499999999995</v>
      </c>
      <c r="K306">
        <f t="shared" si="9"/>
        <v>2025</v>
      </c>
    </row>
    <row r="307" spans="1:11">
      <c r="A307" t="s">
        <v>221</v>
      </c>
      <c r="B307" t="s">
        <v>232</v>
      </c>
      <c r="C307" t="s">
        <v>16</v>
      </c>
      <c r="D307" t="s">
        <v>246</v>
      </c>
      <c r="E307" t="s">
        <v>308</v>
      </c>
      <c r="F307">
        <v>2264</v>
      </c>
      <c r="G307">
        <v>3</v>
      </c>
      <c r="H307">
        <v>82.48</v>
      </c>
      <c r="I307" s="6">
        <v>45962</v>
      </c>
      <c r="J307" s="2">
        <f t="shared" si="8"/>
        <v>247.44</v>
      </c>
      <c r="K307">
        <f t="shared" si="9"/>
        <v>2025</v>
      </c>
    </row>
    <row r="308" spans="1:11">
      <c r="A308" t="s">
        <v>221</v>
      </c>
      <c r="B308" t="s">
        <v>232</v>
      </c>
      <c r="C308" t="s">
        <v>16</v>
      </c>
      <c r="D308" t="s">
        <v>77</v>
      </c>
      <c r="E308" t="s">
        <v>308</v>
      </c>
      <c r="F308">
        <v>2265</v>
      </c>
      <c r="G308">
        <v>3.6</v>
      </c>
      <c r="H308">
        <v>89.69</v>
      </c>
      <c r="I308" s="6">
        <v>45962</v>
      </c>
      <c r="J308" s="2">
        <f t="shared" si="8"/>
        <v>322.88400000000001</v>
      </c>
      <c r="K308">
        <f t="shared" si="9"/>
        <v>2025</v>
      </c>
    </row>
    <row r="309" spans="1:11">
      <c r="A309" t="s">
        <v>221</v>
      </c>
      <c r="B309" t="s">
        <v>232</v>
      </c>
      <c r="C309" t="s">
        <v>16</v>
      </c>
      <c r="D309" t="s">
        <v>76</v>
      </c>
      <c r="E309" t="s">
        <v>308</v>
      </c>
      <c r="F309">
        <v>2266</v>
      </c>
      <c r="G309">
        <v>2.9</v>
      </c>
      <c r="H309">
        <v>108.59</v>
      </c>
      <c r="I309" s="6">
        <v>45962</v>
      </c>
      <c r="J309" s="2">
        <f t="shared" si="8"/>
        <v>314.911</v>
      </c>
      <c r="K309">
        <f t="shared" si="9"/>
        <v>2025</v>
      </c>
    </row>
    <row r="310" spans="1:11">
      <c r="A310" t="s">
        <v>221</v>
      </c>
      <c r="B310" t="s">
        <v>232</v>
      </c>
      <c r="C310" t="s">
        <v>16</v>
      </c>
      <c r="D310" t="s">
        <v>165</v>
      </c>
      <c r="E310" t="s">
        <v>308</v>
      </c>
      <c r="F310">
        <v>2267</v>
      </c>
      <c r="G310">
        <v>3</v>
      </c>
      <c r="H310">
        <v>57.5</v>
      </c>
      <c r="I310" s="6">
        <v>45962</v>
      </c>
      <c r="J310" s="2">
        <f t="shared" si="8"/>
        <v>172.5</v>
      </c>
      <c r="K310">
        <f t="shared" si="9"/>
        <v>2025</v>
      </c>
    </row>
    <row r="311" spans="1:11">
      <c r="A311" t="s">
        <v>221</v>
      </c>
      <c r="B311" t="s">
        <v>232</v>
      </c>
      <c r="C311" t="s">
        <v>16</v>
      </c>
      <c r="D311" t="s">
        <v>57</v>
      </c>
      <c r="E311" t="s">
        <v>308</v>
      </c>
      <c r="F311">
        <v>2268</v>
      </c>
      <c r="G311">
        <v>142</v>
      </c>
      <c r="H311">
        <v>1.8</v>
      </c>
      <c r="I311" s="6">
        <v>45962</v>
      </c>
      <c r="J311" s="2">
        <f t="shared" si="8"/>
        <v>255.6</v>
      </c>
      <c r="K311">
        <f t="shared" si="9"/>
        <v>2025</v>
      </c>
    </row>
    <row r="312" spans="1:11">
      <c r="A312" t="s">
        <v>221</v>
      </c>
      <c r="B312" t="s">
        <v>232</v>
      </c>
      <c r="C312" t="s">
        <v>16</v>
      </c>
      <c r="D312" t="s">
        <v>133</v>
      </c>
      <c r="E312" t="s">
        <v>308</v>
      </c>
      <c r="F312">
        <v>2270</v>
      </c>
      <c r="G312">
        <v>0.4</v>
      </c>
      <c r="H312">
        <v>11.52</v>
      </c>
      <c r="I312" s="6">
        <v>45962</v>
      </c>
      <c r="J312" s="2">
        <f t="shared" si="8"/>
        <v>4.6079999999999997</v>
      </c>
      <c r="K312">
        <f t="shared" si="9"/>
        <v>2025</v>
      </c>
    </row>
    <row r="313" spans="1:11">
      <c r="A313" t="s">
        <v>221</v>
      </c>
      <c r="B313" t="s">
        <v>232</v>
      </c>
      <c r="C313" t="s">
        <v>16</v>
      </c>
      <c r="D313" t="s">
        <v>134</v>
      </c>
      <c r="E313" t="s">
        <v>308</v>
      </c>
      <c r="F313">
        <v>2271</v>
      </c>
      <c r="G313">
        <v>4</v>
      </c>
      <c r="H313">
        <v>1.93</v>
      </c>
      <c r="I313" s="6">
        <v>45962</v>
      </c>
      <c r="J313" s="2">
        <f t="shared" si="8"/>
        <v>7.72</v>
      </c>
      <c r="K313">
        <f t="shared" si="9"/>
        <v>2025</v>
      </c>
    </row>
    <row r="314" spans="1:11">
      <c r="A314" t="s">
        <v>221</v>
      </c>
      <c r="B314" t="s">
        <v>232</v>
      </c>
      <c r="C314" t="s">
        <v>16</v>
      </c>
      <c r="D314" t="s">
        <v>92</v>
      </c>
      <c r="E314" t="s">
        <v>308</v>
      </c>
      <c r="F314">
        <v>2272</v>
      </c>
      <c r="G314">
        <v>55</v>
      </c>
      <c r="H314">
        <v>1.63</v>
      </c>
      <c r="I314" s="6">
        <v>45962</v>
      </c>
      <c r="J314" s="2">
        <f t="shared" si="8"/>
        <v>89.649999999999991</v>
      </c>
      <c r="K314">
        <f t="shared" si="9"/>
        <v>2025</v>
      </c>
    </row>
    <row r="315" spans="1:11">
      <c r="A315" t="s">
        <v>221</v>
      </c>
      <c r="B315" t="s">
        <v>232</v>
      </c>
      <c r="C315" t="s">
        <v>16</v>
      </c>
      <c r="D315" t="s">
        <v>56</v>
      </c>
      <c r="E315" t="s">
        <v>308</v>
      </c>
      <c r="F315">
        <v>2273</v>
      </c>
      <c r="G315">
        <v>20</v>
      </c>
      <c r="H315">
        <v>4.63</v>
      </c>
      <c r="I315" s="6">
        <v>45962</v>
      </c>
      <c r="J315" s="2">
        <f t="shared" si="8"/>
        <v>92.6</v>
      </c>
      <c r="K315">
        <f t="shared" si="9"/>
        <v>2025</v>
      </c>
    </row>
    <row r="316" spans="1:11">
      <c r="A316" t="s">
        <v>221</v>
      </c>
      <c r="B316" t="s">
        <v>232</v>
      </c>
      <c r="C316" t="s">
        <v>16</v>
      </c>
      <c r="D316" t="s">
        <v>49</v>
      </c>
      <c r="E316" t="s">
        <v>308</v>
      </c>
      <c r="F316">
        <v>2274</v>
      </c>
      <c r="G316">
        <v>9</v>
      </c>
      <c r="H316">
        <v>11.45</v>
      </c>
      <c r="I316" s="6">
        <v>45962</v>
      </c>
      <c r="J316" s="2">
        <f t="shared" si="8"/>
        <v>103.05</v>
      </c>
      <c r="K316">
        <f t="shared" si="9"/>
        <v>2025</v>
      </c>
    </row>
    <row r="317" spans="1:11">
      <c r="A317" t="s">
        <v>221</v>
      </c>
      <c r="B317" t="s">
        <v>232</v>
      </c>
      <c r="C317" t="s">
        <v>16</v>
      </c>
      <c r="D317" t="s">
        <v>309</v>
      </c>
      <c r="E317" t="s">
        <v>308</v>
      </c>
      <c r="F317">
        <v>2275</v>
      </c>
      <c r="G317">
        <v>10</v>
      </c>
      <c r="H317">
        <v>6.22</v>
      </c>
      <c r="I317" s="6">
        <v>45962</v>
      </c>
      <c r="J317" s="2">
        <f t="shared" si="8"/>
        <v>62.199999999999996</v>
      </c>
      <c r="K317">
        <f t="shared" si="9"/>
        <v>2025</v>
      </c>
    </row>
    <row r="318" spans="1:11">
      <c r="A318" t="s">
        <v>221</v>
      </c>
      <c r="B318" t="s">
        <v>232</v>
      </c>
      <c r="C318" t="s">
        <v>16</v>
      </c>
      <c r="D318" t="s">
        <v>42</v>
      </c>
      <c r="E318" t="s">
        <v>308</v>
      </c>
      <c r="F318">
        <v>2285</v>
      </c>
      <c r="G318">
        <v>59</v>
      </c>
      <c r="H318">
        <v>1.21</v>
      </c>
      <c r="I318" s="6">
        <v>45962</v>
      </c>
      <c r="J318" s="2">
        <f t="shared" si="8"/>
        <v>71.39</v>
      </c>
      <c r="K318">
        <f t="shared" si="9"/>
        <v>2025</v>
      </c>
    </row>
    <row r="319" spans="1:11">
      <c r="A319" t="s">
        <v>221</v>
      </c>
      <c r="B319" t="s">
        <v>232</v>
      </c>
      <c r="C319" t="s">
        <v>16</v>
      </c>
      <c r="D319" t="s">
        <v>45</v>
      </c>
      <c r="E319" t="s">
        <v>308</v>
      </c>
      <c r="F319">
        <v>2286</v>
      </c>
      <c r="G319">
        <v>45</v>
      </c>
      <c r="H319">
        <v>0.98</v>
      </c>
      <c r="I319" s="6">
        <v>45962</v>
      </c>
      <c r="J319" s="2">
        <f t="shared" si="8"/>
        <v>44.1</v>
      </c>
      <c r="K319">
        <f t="shared" si="9"/>
        <v>2025</v>
      </c>
    </row>
    <row r="320" spans="1:11">
      <c r="A320" t="s">
        <v>221</v>
      </c>
      <c r="B320" t="s">
        <v>232</v>
      </c>
      <c r="C320" t="s">
        <v>16</v>
      </c>
      <c r="D320" t="s">
        <v>226</v>
      </c>
      <c r="E320" t="s">
        <v>308</v>
      </c>
      <c r="F320">
        <v>2328</v>
      </c>
      <c r="G320">
        <v>2</v>
      </c>
      <c r="H320">
        <v>86.64</v>
      </c>
      <c r="I320" s="6">
        <v>45962</v>
      </c>
      <c r="J320" s="2">
        <f t="shared" si="8"/>
        <v>173.28</v>
      </c>
      <c r="K320">
        <f t="shared" si="9"/>
        <v>2025</v>
      </c>
    </row>
    <row r="321" spans="1:11">
      <c r="A321" t="s">
        <v>221</v>
      </c>
      <c r="B321" t="s">
        <v>232</v>
      </c>
      <c r="C321" t="s">
        <v>16</v>
      </c>
      <c r="D321" t="s">
        <v>223</v>
      </c>
      <c r="E321" t="s">
        <v>308</v>
      </c>
      <c r="F321">
        <v>2329</v>
      </c>
      <c r="G321">
        <v>117</v>
      </c>
      <c r="H321">
        <v>1.32</v>
      </c>
      <c r="I321" s="6">
        <v>45962</v>
      </c>
      <c r="J321" s="2">
        <f t="shared" si="8"/>
        <v>154.44</v>
      </c>
      <c r="K321">
        <f t="shared" si="9"/>
        <v>2025</v>
      </c>
    </row>
    <row r="322" spans="1:11">
      <c r="A322" t="s">
        <v>221</v>
      </c>
      <c r="B322" t="s">
        <v>232</v>
      </c>
      <c r="C322" t="s">
        <v>16</v>
      </c>
      <c r="D322" t="s">
        <v>229</v>
      </c>
      <c r="E322" t="s">
        <v>308</v>
      </c>
      <c r="F322">
        <v>2333</v>
      </c>
      <c r="G322">
        <v>1</v>
      </c>
      <c r="H322">
        <v>17.420000000000002</v>
      </c>
      <c r="I322" s="6">
        <v>45962</v>
      </c>
      <c r="J322" s="2">
        <f t="shared" ref="J322:J385" si="10">G322*H322</f>
        <v>17.420000000000002</v>
      </c>
      <c r="K322">
        <f t="shared" ref="K322:K385" si="11">YEAR(I322)</f>
        <v>2025</v>
      </c>
    </row>
    <row r="323" spans="1:11">
      <c r="A323" t="s">
        <v>221</v>
      </c>
      <c r="B323" t="s">
        <v>232</v>
      </c>
      <c r="C323" t="s">
        <v>16</v>
      </c>
      <c r="D323" t="s">
        <v>225</v>
      </c>
      <c r="E323" t="s">
        <v>308</v>
      </c>
      <c r="F323">
        <v>2334</v>
      </c>
      <c r="G323">
        <v>6</v>
      </c>
      <c r="H323">
        <v>10.11</v>
      </c>
      <c r="I323" s="6">
        <v>45962</v>
      </c>
      <c r="J323" s="2">
        <f t="shared" si="10"/>
        <v>60.66</v>
      </c>
      <c r="K323">
        <f t="shared" si="11"/>
        <v>2025</v>
      </c>
    </row>
    <row r="324" spans="1:11">
      <c r="A324" t="s">
        <v>221</v>
      </c>
      <c r="B324" t="s">
        <v>232</v>
      </c>
      <c r="C324" t="s">
        <v>16</v>
      </c>
      <c r="D324" t="s">
        <v>227</v>
      </c>
      <c r="E324" t="s">
        <v>308</v>
      </c>
      <c r="F324">
        <v>2335</v>
      </c>
      <c r="G324">
        <v>3</v>
      </c>
      <c r="H324">
        <v>4.51</v>
      </c>
      <c r="I324" s="6">
        <v>45962</v>
      </c>
      <c r="J324" s="2">
        <f t="shared" si="10"/>
        <v>13.53</v>
      </c>
      <c r="K324">
        <f t="shared" si="11"/>
        <v>2025</v>
      </c>
    </row>
    <row r="325" spans="1:11">
      <c r="A325" t="s">
        <v>221</v>
      </c>
      <c r="B325" t="s">
        <v>232</v>
      </c>
      <c r="C325" t="s">
        <v>16</v>
      </c>
      <c r="D325" t="s">
        <v>228</v>
      </c>
      <c r="E325" t="s">
        <v>308</v>
      </c>
      <c r="F325">
        <v>2336</v>
      </c>
      <c r="G325">
        <v>2.65</v>
      </c>
      <c r="H325">
        <v>31.77</v>
      </c>
      <c r="I325" s="6">
        <v>45962</v>
      </c>
      <c r="J325" s="2">
        <f t="shared" si="10"/>
        <v>84.1905</v>
      </c>
      <c r="K325">
        <f t="shared" si="11"/>
        <v>2025</v>
      </c>
    </row>
    <row r="326" spans="1:11">
      <c r="A326" t="s">
        <v>221</v>
      </c>
      <c r="B326" t="s">
        <v>232</v>
      </c>
      <c r="C326" t="s">
        <v>16</v>
      </c>
      <c r="D326" t="s">
        <v>230</v>
      </c>
      <c r="E326" t="s">
        <v>308</v>
      </c>
      <c r="F326">
        <v>2337</v>
      </c>
      <c r="G326">
        <v>6.8</v>
      </c>
      <c r="H326">
        <v>8.64</v>
      </c>
      <c r="I326" s="6">
        <v>45962</v>
      </c>
      <c r="J326" s="2">
        <f t="shared" si="10"/>
        <v>58.752000000000002</v>
      </c>
      <c r="K326">
        <f t="shared" si="11"/>
        <v>2025</v>
      </c>
    </row>
    <row r="327" spans="1:11">
      <c r="A327" t="s">
        <v>221</v>
      </c>
      <c r="B327" t="s">
        <v>232</v>
      </c>
      <c r="C327" t="s">
        <v>16</v>
      </c>
      <c r="D327" t="s">
        <v>222</v>
      </c>
      <c r="E327" t="s">
        <v>308</v>
      </c>
      <c r="F327">
        <v>2338</v>
      </c>
      <c r="G327">
        <v>1.3</v>
      </c>
      <c r="H327">
        <v>13.98</v>
      </c>
      <c r="I327" s="6">
        <v>45962</v>
      </c>
      <c r="J327" s="2">
        <f t="shared" si="10"/>
        <v>18.173999999999999</v>
      </c>
      <c r="K327">
        <f t="shared" si="11"/>
        <v>2025</v>
      </c>
    </row>
    <row r="328" spans="1:11">
      <c r="A328" t="s">
        <v>221</v>
      </c>
      <c r="B328" t="s">
        <v>232</v>
      </c>
      <c r="C328" t="s">
        <v>16</v>
      </c>
      <c r="D328" t="s">
        <v>224</v>
      </c>
      <c r="E328" t="s">
        <v>308</v>
      </c>
      <c r="F328">
        <v>2339</v>
      </c>
      <c r="G328">
        <v>16</v>
      </c>
      <c r="H328">
        <v>1.66</v>
      </c>
      <c r="I328" s="6">
        <v>45962</v>
      </c>
      <c r="J328" s="2">
        <f t="shared" si="10"/>
        <v>26.56</v>
      </c>
      <c r="K328">
        <f t="shared" si="11"/>
        <v>2025</v>
      </c>
    </row>
    <row r="329" spans="1:11">
      <c r="A329" t="s">
        <v>221</v>
      </c>
      <c r="B329" t="s">
        <v>232</v>
      </c>
      <c r="C329" t="s">
        <v>213</v>
      </c>
      <c r="D329" t="s">
        <v>260</v>
      </c>
      <c r="E329" t="s">
        <v>308</v>
      </c>
      <c r="F329">
        <v>2347</v>
      </c>
      <c r="G329">
        <v>6</v>
      </c>
      <c r="H329">
        <v>14.52</v>
      </c>
      <c r="I329" s="6">
        <v>45962</v>
      </c>
      <c r="J329" s="2">
        <f t="shared" si="10"/>
        <v>87.12</v>
      </c>
      <c r="K329">
        <f t="shared" si="11"/>
        <v>2025</v>
      </c>
    </row>
    <row r="330" spans="1:11">
      <c r="A330" t="s">
        <v>216</v>
      </c>
      <c r="B330" t="s">
        <v>175</v>
      </c>
      <c r="C330" t="s">
        <v>15</v>
      </c>
      <c r="D330" t="s">
        <v>183</v>
      </c>
      <c r="E330" t="s">
        <v>308</v>
      </c>
      <c r="F330">
        <v>2098</v>
      </c>
      <c r="G330">
        <v>48</v>
      </c>
      <c r="H330">
        <v>4.0599999999999996</v>
      </c>
      <c r="I330" s="6">
        <v>45962</v>
      </c>
      <c r="J330" s="2">
        <f t="shared" si="10"/>
        <v>194.88</v>
      </c>
      <c r="K330">
        <f t="shared" si="11"/>
        <v>2025</v>
      </c>
    </row>
    <row r="331" spans="1:11">
      <c r="A331" t="s">
        <v>216</v>
      </c>
      <c r="B331" t="s">
        <v>175</v>
      </c>
      <c r="C331" t="s">
        <v>15</v>
      </c>
      <c r="D331" t="s">
        <v>251</v>
      </c>
      <c r="E331" t="s">
        <v>308</v>
      </c>
      <c r="F331">
        <v>2099</v>
      </c>
      <c r="G331">
        <v>97</v>
      </c>
      <c r="H331">
        <v>5.3</v>
      </c>
      <c r="I331" s="6">
        <v>45962</v>
      </c>
      <c r="J331" s="2">
        <f t="shared" si="10"/>
        <v>514.1</v>
      </c>
      <c r="K331">
        <f t="shared" si="11"/>
        <v>2025</v>
      </c>
    </row>
    <row r="332" spans="1:11">
      <c r="A332" t="s">
        <v>216</v>
      </c>
      <c r="B332" t="s">
        <v>175</v>
      </c>
      <c r="C332" t="s">
        <v>15</v>
      </c>
      <c r="D332" t="s">
        <v>24</v>
      </c>
      <c r="E332" t="s">
        <v>308</v>
      </c>
      <c r="F332">
        <v>2100</v>
      </c>
      <c r="G332">
        <v>56</v>
      </c>
      <c r="H332">
        <v>4.88</v>
      </c>
      <c r="I332" s="6">
        <v>45962</v>
      </c>
      <c r="J332" s="2">
        <f t="shared" si="10"/>
        <v>273.27999999999997</v>
      </c>
      <c r="K332">
        <f t="shared" si="11"/>
        <v>2025</v>
      </c>
    </row>
    <row r="333" spans="1:11">
      <c r="A333" t="s">
        <v>216</v>
      </c>
      <c r="B333" t="s">
        <v>175</v>
      </c>
      <c r="C333" t="s">
        <v>15</v>
      </c>
      <c r="D333" t="s">
        <v>26</v>
      </c>
      <c r="E333" t="s">
        <v>308</v>
      </c>
      <c r="F333">
        <v>2101</v>
      </c>
      <c r="G333">
        <v>27</v>
      </c>
      <c r="H333">
        <v>8.1</v>
      </c>
      <c r="I333" s="6">
        <v>45962</v>
      </c>
      <c r="J333" s="2">
        <f t="shared" si="10"/>
        <v>218.7</v>
      </c>
      <c r="K333">
        <f t="shared" si="11"/>
        <v>2025</v>
      </c>
    </row>
    <row r="334" spans="1:11">
      <c r="A334" t="s">
        <v>216</v>
      </c>
      <c r="B334" t="s">
        <v>175</v>
      </c>
      <c r="C334" t="s">
        <v>15</v>
      </c>
      <c r="D334" t="s">
        <v>18</v>
      </c>
      <c r="E334" t="s">
        <v>308</v>
      </c>
      <c r="F334">
        <v>2102</v>
      </c>
      <c r="G334">
        <v>90</v>
      </c>
      <c r="H334">
        <v>11.98</v>
      </c>
      <c r="I334" s="6">
        <v>45962</v>
      </c>
      <c r="J334" s="2">
        <f t="shared" si="10"/>
        <v>1078.2</v>
      </c>
      <c r="K334">
        <f t="shared" si="11"/>
        <v>2025</v>
      </c>
    </row>
    <row r="335" spans="1:11">
      <c r="A335" t="s">
        <v>216</v>
      </c>
      <c r="B335" t="s">
        <v>175</v>
      </c>
      <c r="C335" t="s">
        <v>15</v>
      </c>
      <c r="D335" t="s">
        <v>32</v>
      </c>
      <c r="E335" t="s">
        <v>308</v>
      </c>
      <c r="F335">
        <v>2103</v>
      </c>
      <c r="G335">
        <v>19</v>
      </c>
      <c r="H335">
        <v>21.9</v>
      </c>
      <c r="I335" s="6">
        <v>45962</v>
      </c>
      <c r="J335" s="2">
        <f t="shared" si="10"/>
        <v>416.09999999999997</v>
      </c>
      <c r="K335">
        <f t="shared" si="11"/>
        <v>2025</v>
      </c>
    </row>
    <row r="336" spans="1:11">
      <c r="A336" t="s">
        <v>216</v>
      </c>
      <c r="B336" t="s">
        <v>175</v>
      </c>
      <c r="C336" t="s">
        <v>15</v>
      </c>
      <c r="D336" t="s">
        <v>249</v>
      </c>
      <c r="E336" t="s">
        <v>308</v>
      </c>
      <c r="F336">
        <v>2104</v>
      </c>
      <c r="G336">
        <v>17</v>
      </c>
      <c r="H336">
        <v>32</v>
      </c>
      <c r="I336" s="6">
        <v>45962</v>
      </c>
      <c r="J336" s="2">
        <f t="shared" si="10"/>
        <v>544</v>
      </c>
      <c r="K336">
        <f t="shared" si="11"/>
        <v>2025</v>
      </c>
    </row>
    <row r="337" spans="1:11">
      <c r="A337" t="s">
        <v>216</v>
      </c>
      <c r="B337" t="s">
        <v>175</v>
      </c>
      <c r="C337" t="s">
        <v>15</v>
      </c>
      <c r="D337" t="s">
        <v>36</v>
      </c>
      <c r="E337" t="s">
        <v>308</v>
      </c>
      <c r="F337">
        <v>2105</v>
      </c>
      <c r="G337">
        <v>2</v>
      </c>
      <c r="H337">
        <v>7.5</v>
      </c>
      <c r="I337" s="6">
        <v>45962</v>
      </c>
      <c r="J337" s="2">
        <f t="shared" si="10"/>
        <v>15</v>
      </c>
      <c r="K337">
        <f t="shared" si="11"/>
        <v>2025</v>
      </c>
    </row>
    <row r="338" spans="1:11">
      <c r="A338" t="s">
        <v>216</v>
      </c>
      <c r="B338" t="s">
        <v>175</v>
      </c>
      <c r="C338" t="s">
        <v>15</v>
      </c>
      <c r="D338" t="s">
        <v>17</v>
      </c>
      <c r="E338" t="s">
        <v>308</v>
      </c>
      <c r="F338">
        <v>2106</v>
      </c>
      <c r="G338">
        <v>1</v>
      </c>
      <c r="H338">
        <v>15.5</v>
      </c>
      <c r="I338" s="6">
        <v>45962</v>
      </c>
      <c r="J338" s="2">
        <f t="shared" si="10"/>
        <v>15.5</v>
      </c>
      <c r="K338">
        <f t="shared" si="11"/>
        <v>2025</v>
      </c>
    </row>
    <row r="339" spans="1:11">
      <c r="A339" t="s">
        <v>216</v>
      </c>
      <c r="B339" t="s">
        <v>175</v>
      </c>
      <c r="C339" t="s">
        <v>15</v>
      </c>
      <c r="D339" t="s">
        <v>31</v>
      </c>
      <c r="E339" t="s">
        <v>308</v>
      </c>
      <c r="F339">
        <v>2107</v>
      </c>
      <c r="G339">
        <v>16</v>
      </c>
      <c r="H339">
        <v>4.8</v>
      </c>
      <c r="I339" s="6">
        <v>45962</v>
      </c>
      <c r="J339" s="2">
        <f t="shared" si="10"/>
        <v>76.8</v>
      </c>
      <c r="K339">
        <f t="shared" si="11"/>
        <v>2025</v>
      </c>
    </row>
    <row r="340" spans="1:11">
      <c r="A340" t="s">
        <v>216</v>
      </c>
      <c r="B340" t="s">
        <v>175</v>
      </c>
      <c r="C340" t="s">
        <v>15</v>
      </c>
      <c r="D340" t="s">
        <v>310</v>
      </c>
      <c r="E340" t="s">
        <v>308</v>
      </c>
      <c r="F340">
        <v>2108</v>
      </c>
      <c r="G340">
        <v>2</v>
      </c>
      <c r="H340">
        <v>8.1</v>
      </c>
      <c r="I340" s="6">
        <v>45962</v>
      </c>
      <c r="J340" s="2">
        <f t="shared" si="10"/>
        <v>16.2</v>
      </c>
      <c r="K340">
        <f t="shared" si="11"/>
        <v>2025</v>
      </c>
    </row>
    <row r="341" spans="1:11">
      <c r="A341" t="s">
        <v>216</v>
      </c>
      <c r="B341" t="s">
        <v>177</v>
      </c>
      <c r="C341" t="s">
        <v>15</v>
      </c>
      <c r="D341" t="s">
        <v>27</v>
      </c>
      <c r="E341" t="s">
        <v>308</v>
      </c>
      <c r="F341">
        <v>1896</v>
      </c>
      <c r="G341">
        <v>13</v>
      </c>
      <c r="H341">
        <v>6.4</v>
      </c>
      <c r="I341" s="6">
        <v>45962</v>
      </c>
      <c r="J341" s="2">
        <f t="shared" si="10"/>
        <v>83.2</v>
      </c>
      <c r="K341">
        <f t="shared" si="11"/>
        <v>2025</v>
      </c>
    </row>
    <row r="342" spans="1:11">
      <c r="A342" t="s">
        <v>216</v>
      </c>
      <c r="B342" t="s">
        <v>177</v>
      </c>
      <c r="C342" t="s">
        <v>15</v>
      </c>
      <c r="D342" t="s">
        <v>19</v>
      </c>
      <c r="E342" t="s">
        <v>308</v>
      </c>
      <c r="F342">
        <v>1897</v>
      </c>
      <c r="G342">
        <v>61</v>
      </c>
      <c r="H342">
        <v>22.45</v>
      </c>
      <c r="I342" s="6">
        <v>45962</v>
      </c>
      <c r="J342" s="2">
        <f t="shared" si="10"/>
        <v>1369.45</v>
      </c>
      <c r="K342">
        <f t="shared" si="11"/>
        <v>2025</v>
      </c>
    </row>
    <row r="343" spans="1:11">
      <c r="A343" t="s">
        <v>216</v>
      </c>
      <c r="B343" t="s">
        <v>177</v>
      </c>
      <c r="C343" t="s">
        <v>15</v>
      </c>
      <c r="D343" t="s">
        <v>22</v>
      </c>
      <c r="E343" t="s">
        <v>308</v>
      </c>
      <c r="F343">
        <v>1898</v>
      </c>
      <c r="G343">
        <v>56</v>
      </c>
      <c r="H343">
        <v>17.600000000000001</v>
      </c>
      <c r="I343" s="6">
        <v>45962</v>
      </c>
      <c r="J343" s="2">
        <f t="shared" si="10"/>
        <v>985.60000000000014</v>
      </c>
      <c r="K343">
        <f t="shared" si="11"/>
        <v>2025</v>
      </c>
    </row>
    <row r="344" spans="1:11">
      <c r="A344" t="s">
        <v>216</v>
      </c>
      <c r="B344" t="s">
        <v>177</v>
      </c>
      <c r="C344" t="s">
        <v>15</v>
      </c>
      <c r="D344" t="s">
        <v>21</v>
      </c>
      <c r="E344" t="s">
        <v>308</v>
      </c>
      <c r="F344">
        <v>1899</v>
      </c>
      <c r="G344">
        <v>64</v>
      </c>
      <c r="H344">
        <v>13.9</v>
      </c>
      <c r="I344" s="6">
        <v>45962</v>
      </c>
      <c r="J344" s="2">
        <f t="shared" si="10"/>
        <v>889.6</v>
      </c>
      <c r="K344">
        <f t="shared" si="11"/>
        <v>2025</v>
      </c>
    </row>
    <row r="345" spans="1:11">
      <c r="A345" t="s">
        <v>216</v>
      </c>
      <c r="B345" t="s">
        <v>177</v>
      </c>
      <c r="C345" t="s">
        <v>15</v>
      </c>
      <c r="D345" t="s">
        <v>23</v>
      </c>
      <c r="E345" t="s">
        <v>308</v>
      </c>
      <c r="F345">
        <v>1900</v>
      </c>
      <c r="G345">
        <v>3</v>
      </c>
      <c r="H345">
        <v>3.5</v>
      </c>
      <c r="I345" s="6">
        <v>45962</v>
      </c>
      <c r="J345" s="2">
        <f t="shared" si="10"/>
        <v>10.5</v>
      </c>
      <c r="K345">
        <f t="shared" si="11"/>
        <v>2025</v>
      </c>
    </row>
    <row r="346" spans="1:11">
      <c r="A346" t="s">
        <v>216</v>
      </c>
      <c r="B346" t="s">
        <v>177</v>
      </c>
      <c r="C346" t="s">
        <v>15</v>
      </c>
      <c r="D346" t="s">
        <v>20</v>
      </c>
      <c r="E346" t="s">
        <v>308</v>
      </c>
      <c r="F346">
        <v>2279</v>
      </c>
      <c r="G346">
        <v>18</v>
      </c>
      <c r="H346">
        <v>26.5</v>
      </c>
      <c r="I346" s="6">
        <v>45962</v>
      </c>
      <c r="J346" s="2">
        <f t="shared" si="10"/>
        <v>477</v>
      </c>
      <c r="K346">
        <f t="shared" si="11"/>
        <v>2025</v>
      </c>
    </row>
    <row r="347" spans="1:11">
      <c r="A347" t="s">
        <v>216</v>
      </c>
      <c r="B347" t="s">
        <v>177</v>
      </c>
      <c r="C347" t="s">
        <v>15</v>
      </c>
      <c r="D347" t="s">
        <v>185</v>
      </c>
      <c r="E347" t="s">
        <v>308</v>
      </c>
      <c r="F347">
        <v>2298</v>
      </c>
      <c r="G347">
        <v>86</v>
      </c>
      <c r="H347">
        <v>5</v>
      </c>
      <c r="I347" s="6">
        <v>45962</v>
      </c>
      <c r="J347" s="2">
        <f t="shared" si="10"/>
        <v>430</v>
      </c>
      <c r="K347">
        <f t="shared" si="11"/>
        <v>2025</v>
      </c>
    </row>
    <row r="348" spans="1:11">
      <c r="A348" t="s">
        <v>216</v>
      </c>
      <c r="B348" t="s">
        <v>177</v>
      </c>
      <c r="C348" t="s">
        <v>213</v>
      </c>
      <c r="D348" t="s">
        <v>256</v>
      </c>
      <c r="E348" t="s">
        <v>308</v>
      </c>
      <c r="F348">
        <v>2344</v>
      </c>
      <c r="G348">
        <v>12</v>
      </c>
      <c r="H348">
        <v>4</v>
      </c>
      <c r="I348" s="6">
        <v>45962</v>
      </c>
      <c r="J348" s="2">
        <f t="shared" si="10"/>
        <v>48</v>
      </c>
      <c r="K348">
        <f t="shared" si="11"/>
        <v>2025</v>
      </c>
    </row>
    <row r="349" spans="1:11">
      <c r="A349" t="s">
        <v>216</v>
      </c>
      <c r="B349" t="s">
        <v>179</v>
      </c>
      <c r="C349" t="s">
        <v>16</v>
      </c>
      <c r="D349" t="s">
        <v>130</v>
      </c>
      <c r="E349" t="s">
        <v>308</v>
      </c>
      <c r="F349">
        <v>2140</v>
      </c>
      <c r="G349">
        <v>42</v>
      </c>
      <c r="H349">
        <v>0.89</v>
      </c>
      <c r="I349" s="6">
        <v>45962</v>
      </c>
      <c r="J349" s="2">
        <f t="shared" si="10"/>
        <v>37.380000000000003</v>
      </c>
      <c r="K349">
        <f t="shared" si="11"/>
        <v>2025</v>
      </c>
    </row>
    <row r="350" spans="1:11">
      <c r="A350" t="s">
        <v>216</v>
      </c>
      <c r="B350" t="s">
        <v>179</v>
      </c>
      <c r="C350" t="s">
        <v>16</v>
      </c>
      <c r="D350" t="s">
        <v>147</v>
      </c>
      <c r="E350" t="s">
        <v>308</v>
      </c>
      <c r="F350">
        <v>2141</v>
      </c>
      <c r="G350">
        <v>167</v>
      </c>
      <c r="H350">
        <v>0.81</v>
      </c>
      <c r="I350" s="6">
        <v>45962</v>
      </c>
      <c r="J350" s="2">
        <f t="shared" si="10"/>
        <v>135.27000000000001</v>
      </c>
      <c r="K350">
        <f t="shared" si="11"/>
        <v>2025</v>
      </c>
    </row>
    <row r="351" spans="1:11">
      <c r="A351" t="s">
        <v>216</v>
      </c>
      <c r="B351" t="s">
        <v>179</v>
      </c>
      <c r="C351" t="s">
        <v>16</v>
      </c>
      <c r="D351" t="s">
        <v>167</v>
      </c>
      <c r="E351" t="s">
        <v>308</v>
      </c>
      <c r="F351">
        <v>2143</v>
      </c>
      <c r="G351">
        <v>58</v>
      </c>
      <c r="H351">
        <v>0.95</v>
      </c>
      <c r="I351" s="6">
        <v>45962</v>
      </c>
      <c r="J351" s="2">
        <f t="shared" si="10"/>
        <v>55.099999999999994</v>
      </c>
      <c r="K351">
        <f t="shared" si="11"/>
        <v>2025</v>
      </c>
    </row>
    <row r="352" spans="1:11">
      <c r="A352" t="s">
        <v>216</v>
      </c>
      <c r="B352" t="s">
        <v>179</v>
      </c>
      <c r="C352" t="s">
        <v>16</v>
      </c>
      <c r="D352" t="s">
        <v>132</v>
      </c>
      <c r="E352" t="s">
        <v>308</v>
      </c>
      <c r="F352">
        <v>2144</v>
      </c>
      <c r="G352">
        <v>71</v>
      </c>
      <c r="H352">
        <v>0.84</v>
      </c>
      <c r="I352" s="6">
        <v>45962</v>
      </c>
      <c r="J352" s="2">
        <f t="shared" si="10"/>
        <v>59.64</v>
      </c>
      <c r="K352">
        <f t="shared" si="11"/>
        <v>2025</v>
      </c>
    </row>
    <row r="353" spans="1:11">
      <c r="A353" t="s">
        <v>216</v>
      </c>
      <c r="B353" t="s">
        <v>179</v>
      </c>
      <c r="C353" t="s">
        <v>16</v>
      </c>
      <c r="D353" t="s">
        <v>73</v>
      </c>
      <c r="E353" t="s">
        <v>308</v>
      </c>
      <c r="F353">
        <v>2145</v>
      </c>
      <c r="G353">
        <v>63</v>
      </c>
      <c r="H353">
        <v>1.01</v>
      </c>
      <c r="I353" s="6">
        <v>45962</v>
      </c>
      <c r="J353" s="2">
        <f t="shared" si="10"/>
        <v>63.63</v>
      </c>
      <c r="K353">
        <f t="shared" si="11"/>
        <v>2025</v>
      </c>
    </row>
    <row r="354" spans="1:11">
      <c r="A354" t="s">
        <v>216</v>
      </c>
      <c r="B354" t="s">
        <v>179</v>
      </c>
      <c r="C354" t="s">
        <v>16</v>
      </c>
      <c r="D354" t="s">
        <v>138</v>
      </c>
      <c r="E354" t="s">
        <v>308</v>
      </c>
      <c r="F354">
        <v>2146</v>
      </c>
      <c r="G354">
        <v>8</v>
      </c>
      <c r="H354">
        <v>5.95</v>
      </c>
      <c r="I354" s="6">
        <v>45962</v>
      </c>
      <c r="J354" s="2">
        <f t="shared" si="10"/>
        <v>47.6</v>
      </c>
      <c r="K354">
        <f t="shared" si="11"/>
        <v>2025</v>
      </c>
    </row>
    <row r="355" spans="1:11">
      <c r="A355" t="s">
        <v>216</v>
      </c>
      <c r="B355" t="s">
        <v>179</v>
      </c>
      <c r="C355" t="s">
        <v>16</v>
      </c>
      <c r="D355" t="s">
        <v>55</v>
      </c>
      <c r="E355" t="s">
        <v>308</v>
      </c>
      <c r="F355">
        <v>2147</v>
      </c>
      <c r="G355">
        <v>13</v>
      </c>
      <c r="H355">
        <v>1.91</v>
      </c>
      <c r="I355" s="6">
        <v>45962</v>
      </c>
      <c r="J355" s="2">
        <f t="shared" si="10"/>
        <v>24.83</v>
      </c>
      <c r="K355">
        <f t="shared" si="11"/>
        <v>2025</v>
      </c>
    </row>
    <row r="356" spans="1:11">
      <c r="A356" t="s">
        <v>216</v>
      </c>
      <c r="B356" t="s">
        <v>179</v>
      </c>
      <c r="C356" t="s">
        <v>16</v>
      </c>
      <c r="D356" t="s">
        <v>131</v>
      </c>
      <c r="E356" t="s">
        <v>308</v>
      </c>
      <c r="F356">
        <v>2148</v>
      </c>
      <c r="G356">
        <v>69</v>
      </c>
      <c r="H356">
        <v>1.08</v>
      </c>
      <c r="I356" s="6">
        <v>45962</v>
      </c>
      <c r="J356" s="2">
        <f t="shared" si="10"/>
        <v>74.52000000000001</v>
      </c>
      <c r="K356">
        <f t="shared" si="11"/>
        <v>2025</v>
      </c>
    </row>
    <row r="357" spans="1:11">
      <c r="A357" t="s">
        <v>216</v>
      </c>
      <c r="B357" t="s">
        <v>179</v>
      </c>
      <c r="C357" t="s">
        <v>16</v>
      </c>
      <c r="D357" t="s">
        <v>146</v>
      </c>
      <c r="E357" t="s">
        <v>308</v>
      </c>
      <c r="F357">
        <v>2149</v>
      </c>
      <c r="G357">
        <v>6</v>
      </c>
      <c r="H357">
        <v>1.03</v>
      </c>
      <c r="I357" s="6">
        <v>45962</v>
      </c>
      <c r="J357" s="2">
        <f t="shared" si="10"/>
        <v>6.18</v>
      </c>
      <c r="K357">
        <f t="shared" si="11"/>
        <v>2025</v>
      </c>
    </row>
    <row r="358" spans="1:11">
      <c r="A358" t="s">
        <v>216</v>
      </c>
      <c r="B358" t="s">
        <v>179</v>
      </c>
      <c r="C358" t="s">
        <v>16</v>
      </c>
      <c r="D358" t="s">
        <v>71</v>
      </c>
      <c r="E358" t="s">
        <v>308</v>
      </c>
      <c r="F358">
        <v>2150</v>
      </c>
      <c r="G358">
        <v>87</v>
      </c>
      <c r="H358">
        <v>1.1200000000000001</v>
      </c>
      <c r="I358" s="6">
        <v>45962</v>
      </c>
      <c r="J358" s="2">
        <f t="shared" si="10"/>
        <v>97.440000000000012</v>
      </c>
      <c r="K358">
        <f t="shared" si="11"/>
        <v>2025</v>
      </c>
    </row>
    <row r="359" spans="1:11">
      <c r="A359" t="s">
        <v>216</v>
      </c>
      <c r="B359" t="s">
        <v>179</v>
      </c>
      <c r="C359" t="s">
        <v>16</v>
      </c>
      <c r="D359" t="s">
        <v>72</v>
      </c>
      <c r="E359" t="s">
        <v>308</v>
      </c>
      <c r="F359">
        <v>2151</v>
      </c>
      <c r="G359">
        <v>24</v>
      </c>
      <c r="H359">
        <v>1.24</v>
      </c>
      <c r="I359" s="6">
        <v>45962</v>
      </c>
      <c r="J359" s="2">
        <f t="shared" si="10"/>
        <v>29.759999999999998</v>
      </c>
      <c r="K359">
        <f t="shared" si="11"/>
        <v>2025</v>
      </c>
    </row>
    <row r="360" spans="1:11">
      <c r="A360" t="s">
        <v>216</v>
      </c>
      <c r="B360" t="s">
        <v>179</v>
      </c>
      <c r="C360" t="s">
        <v>16</v>
      </c>
      <c r="D360" t="s">
        <v>159</v>
      </c>
      <c r="E360" t="s">
        <v>308</v>
      </c>
      <c r="F360">
        <v>2152</v>
      </c>
      <c r="G360">
        <v>2.2999999999999998</v>
      </c>
      <c r="H360">
        <v>7.21</v>
      </c>
      <c r="I360" s="6">
        <v>45962</v>
      </c>
      <c r="J360" s="2">
        <f t="shared" si="10"/>
        <v>16.582999999999998</v>
      </c>
      <c r="K360">
        <f t="shared" si="11"/>
        <v>2025</v>
      </c>
    </row>
    <row r="361" spans="1:11">
      <c r="A361" t="s">
        <v>216</v>
      </c>
      <c r="B361" t="s">
        <v>179</v>
      </c>
      <c r="C361" t="s">
        <v>16</v>
      </c>
      <c r="D361" t="s">
        <v>155</v>
      </c>
      <c r="E361" t="s">
        <v>308</v>
      </c>
      <c r="F361">
        <v>2153</v>
      </c>
      <c r="G361">
        <v>1.9</v>
      </c>
      <c r="H361">
        <v>7.34</v>
      </c>
      <c r="I361" s="6">
        <v>45962</v>
      </c>
      <c r="J361" s="2">
        <f t="shared" si="10"/>
        <v>13.946</v>
      </c>
      <c r="K361">
        <f t="shared" si="11"/>
        <v>2025</v>
      </c>
    </row>
    <row r="362" spans="1:11">
      <c r="A362" t="s">
        <v>216</v>
      </c>
      <c r="B362" t="s">
        <v>179</v>
      </c>
      <c r="C362" t="s">
        <v>16</v>
      </c>
      <c r="D362" t="s">
        <v>158</v>
      </c>
      <c r="E362" t="s">
        <v>308</v>
      </c>
      <c r="F362">
        <v>2154</v>
      </c>
      <c r="G362">
        <v>3.1</v>
      </c>
      <c r="H362">
        <v>8.9600000000000009</v>
      </c>
      <c r="I362" s="6">
        <v>45962</v>
      </c>
      <c r="J362" s="2">
        <f t="shared" si="10"/>
        <v>27.776000000000003</v>
      </c>
      <c r="K362">
        <f t="shared" si="11"/>
        <v>2025</v>
      </c>
    </row>
    <row r="363" spans="1:11">
      <c r="A363" t="s">
        <v>216</v>
      </c>
      <c r="B363" t="s">
        <v>179</v>
      </c>
      <c r="C363" t="s">
        <v>16</v>
      </c>
      <c r="D363" t="s">
        <v>160</v>
      </c>
      <c r="E363" t="s">
        <v>308</v>
      </c>
      <c r="F363">
        <v>2155</v>
      </c>
      <c r="G363">
        <v>2.2000000000000002</v>
      </c>
      <c r="H363">
        <v>5.3</v>
      </c>
      <c r="I363" s="6">
        <v>45962</v>
      </c>
      <c r="J363" s="2">
        <f t="shared" si="10"/>
        <v>11.66</v>
      </c>
      <c r="K363">
        <f t="shared" si="11"/>
        <v>2025</v>
      </c>
    </row>
    <row r="364" spans="1:11">
      <c r="A364" t="s">
        <v>216</v>
      </c>
      <c r="B364" t="s">
        <v>179</v>
      </c>
      <c r="C364" t="s">
        <v>16</v>
      </c>
      <c r="D364" t="s">
        <v>161</v>
      </c>
      <c r="E364" t="s">
        <v>308</v>
      </c>
      <c r="F364">
        <v>2156</v>
      </c>
      <c r="G364">
        <v>2</v>
      </c>
      <c r="H364">
        <v>8.68</v>
      </c>
      <c r="I364" s="6">
        <v>45962</v>
      </c>
      <c r="J364" s="2">
        <f t="shared" si="10"/>
        <v>17.36</v>
      </c>
      <c r="K364">
        <f t="shared" si="11"/>
        <v>2025</v>
      </c>
    </row>
    <row r="365" spans="1:11">
      <c r="A365" t="s">
        <v>216</v>
      </c>
      <c r="B365" t="s">
        <v>179</v>
      </c>
      <c r="C365" t="s">
        <v>16</v>
      </c>
      <c r="D365" t="s">
        <v>156</v>
      </c>
      <c r="E365" t="s">
        <v>308</v>
      </c>
      <c r="F365">
        <v>2157</v>
      </c>
      <c r="G365">
        <v>5.7</v>
      </c>
      <c r="H365">
        <v>7.87</v>
      </c>
      <c r="I365" s="6">
        <v>45962</v>
      </c>
      <c r="J365" s="2">
        <f t="shared" si="10"/>
        <v>44.859000000000002</v>
      </c>
      <c r="K365">
        <f t="shared" si="11"/>
        <v>2025</v>
      </c>
    </row>
    <row r="366" spans="1:11">
      <c r="A366" t="s">
        <v>216</v>
      </c>
      <c r="B366" t="s">
        <v>179</v>
      </c>
      <c r="C366" t="s">
        <v>16</v>
      </c>
      <c r="D366" t="s">
        <v>206</v>
      </c>
      <c r="E366" t="s">
        <v>308</v>
      </c>
      <c r="F366">
        <v>2158</v>
      </c>
      <c r="G366">
        <v>1</v>
      </c>
      <c r="H366">
        <v>7.46</v>
      </c>
      <c r="I366" s="6">
        <v>45962</v>
      </c>
      <c r="J366" s="2">
        <f t="shared" si="10"/>
        <v>7.46</v>
      </c>
      <c r="K366">
        <f t="shared" si="11"/>
        <v>2025</v>
      </c>
    </row>
    <row r="367" spans="1:11">
      <c r="A367" t="s">
        <v>216</v>
      </c>
      <c r="B367" t="s">
        <v>179</v>
      </c>
      <c r="C367" t="s">
        <v>16</v>
      </c>
      <c r="D367" t="s">
        <v>257</v>
      </c>
      <c r="E367" t="s">
        <v>308</v>
      </c>
      <c r="F367">
        <v>2159</v>
      </c>
      <c r="G367">
        <v>1</v>
      </c>
      <c r="H367">
        <v>8.4499999999999993</v>
      </c>
      <c r="I367" s="6">
        <v>45962</v>
      </c>
      <c r="J367" s="2">
        <f t="shared" si="10"/>
        <v>8.4499999999999993</v>
      </c>
      <c r="K367">
        <f t="shared" si="11"/>
        <v>2025</v>
      </c>
    </row>
    <row r="368" spans="1:11">
      <c r="A368" t="s">
        <v>216</v>
      </c>
      <c r="B368" t="s">
        <v>179</v>
      </c>
      <c r="C368" t="s">
        <v>16</v>
      </c>
      <c r="D368" t="s">
        <v>157</v>
      </c>
      <c r="E368" t="s">
        <v>308</v>
      </c>
      <c r="F368">
        <v>2160</v>
      </c>
      <c r="G368">
        <v>1</v>
      </c>
      <c r="H368">
        <v>7.32</v>
      </c>
      <c r="I368" s="6">
        <v>45962</v>
      </c>
      <c r="J368" s="2">
        <f t="shared" si="10"/>
        <v>7.32</v>
      </c>
      <c r="K368">
        <f t="shared" si="11"/>
        <v>2025</v>
      </c>
    </row>
    <row r="369" spans="1:11">
      <c r="A369" t="s">
        <v>216</v>
      </c>
      <c r="B369" t="s">
        <v>179</v>
      </c>
      <c r="C369" t="s">
        <v>16</v>
      </c>
      <c r="D369" t="s">
        <v>153</v>
      </c>
      <c r="E369" t="s">
        <v>308</v>
      </c>
      <c r="F369">
        <v>2161</v>
      </c>
      <c r="G369">
        <v>1</v>
      </c>
      <c r="H369">
        <v>8.75</v>
      </c>
      <c r="I369" s="6">
        <v>45962</v>
      </c>
      <c r="J369" s="2">
        <f t="shared" si="10"/>
        <v>8.75</v>
      </c>
      <c r="K369">
        <f t="shared" si="11"/>
        <v>2025</v>
      </c>
    </row>
    <row r="370" spans="1:11">
      <c r="A370" t="s">
        <v>216</v>
      </c>
      <c r="B370" t="s">
        <v>179</v>
      </c>
      <c r="C370" t="s">
        <v>16</v>
      </c>
      <c r="D370" t="s">
        <v>235</v>
      </c>
      <c r="E370" t="s">
        <v>308</v>
      </c>
      <c r="F370">
        <v>2162</v>
      </c>
      <c r="G370">
        <v>1.4</v>
      </c>
      <c r="H370">
        <v>9.43</v>
      </c>
      <c r="I370" s="6">
        <v>45962</v>
      </c>
      <c r="J370" s="2">
        <f t="shared" si="10"/>
        <v>13.201999999999998</v>
      </c>
      <c r="K370">
        <f t="shared" si="11"/>
        <v>2025</v>
      </c>
    </row>
    <row r="371" spans="1:11">
      <c r="A371" t="s">
        <v>216</v>
      </c>
      <c r="B371" t="s">
        <v>179</v>
      </c>
      <c r="C371" t="s">
        <v>16</v>
      </c>
      <c r="D371" t="s">
        <v>162</v>
      </c>
      <c r="E371" t="s">
        <v>308</v>
      </c>
      <c r="F371">
        <v>2163</v>
      </c>
      <c r="G371">
        <v>10.3</v>
      </c>
      <c r="H371">
        <v>6.18</v>
      </c>
      <c r="I371" s="6">
        <v>45962</v>
      </c>
      <c r="J371" s="2">
        <f t="shared" si="10"/>
        <v>63.654000000000003</v>
      </c>
      <c r="K371">
        <f t="shared" si="11"/>
        <v>2025</v>
      </c>
    </row>
    <row r="372" spans="1:11">
      <c r="A372" t="s">
        <v>216</v>
      </c>
      <c r="B372" t="s">
        <v>179</v>
      </c>
      <c r="C372" t="s">
        <v>16</v>
      </c>
      <c r="D372" t="s">
        <v>154</v>
      </c>
      <c r="E372" t="s">
        <v>308</v>
      </c>
      <c r="F372">
        <v>2164</v>
      </c>
      <c r="G372">
        <v>2</v>
      </c>
      <c r="H372">
        <v>5.3</v>
      </c>
      <c r="I372" s="6">
        <v>45962</v>
      </c>
      <c r="J372" s="2">
        <f t="shared" si="10"/>
        <v>10.6</v>
      </c>
      <c r="K372">
        <f t="shared" si="11"/>
        <v>2025</v>
      </c>
    </row>
    <row r="373" spans="1:11">
      <c r="A373" t="s">
        <v>216</v>
      </c>
      <c r="B373" t="s">
        <v>179</v>
      </c>
      <c r="C373" t="s">
        <v>16</v>
      </c>
      <c r="D373" t="s">
        <v>166</v>
      </c>
      <c r="E373" t="s">
        <v>308</v>
      </c>
      <c r="F373">
        <v>2283</v>
      </c>
      <c r="G373">
        <v>46</v>
      </c>
      <c r="H373">
        <v>0.98</v>
      </c>
      <c r="I373" s="6">
        <v>45962</v>
      </c>
      <c r="J373" s="2">
        <f t="shared" si="10"/>
        <v>45.08</v>
      </c>
      <c r="K373">
        <f t="shared" si="11"/>
        <v>2025</v>
      </c>
    </row>
    <row r="374" spans="1:11">
      <c r="A374" t="s">
        <v>216</v>
      </c>
      <c r="B374" t="s">
        <v>179</v>
      </c>
      <c r="C374" t="s">
        <v>16</v>
      </c>
      <c r="D374" t="s">
        <v>205</v>
      </c>
      <c r="E374" t="s">
        <v>308</v>
      </c>
      <c r="F374">
        <v>2318</v>
      </c>
      <c r="G374">
        <v>1</v>
      </c>
      <c r="H374">
        <v>7.53</v>
      </c>
      <c r="I374" s="6">
        <v>45962</v>
      </c>
      <c r="J374" s="2">
        <f t="shared" si="10"/>
        <v>7.53</v>
      </c>
      <c r="K374">
        <f t="shared" si="11"/>
        <v>2025</v>
      </c>
    </row>
    <row r="375" spans="1:11">
      <c r="A375" t="s">
        <v>216</v>
      </c>
      <c r="B375" t="s">
        <v>179</v>
      </c>
      <c r="C375" t="s">
        <v>16</v>
      </c>
      <c r="D375" t="s">
        <v>207</v>
      </c>
      <c r="E375" t="s">
        <v>308</v>
      </c>
      <c r="F375">
        <v>2319</v>
      </c>
      <c r="G375">
        <v>2.2999999999999998</v>
      </c>
      <c r="H375">
        <v>5.23</v>
      </c>
      <c r="I375" s="6">
        <v>45962</v>
      </c>
      <c r="J375" s="2">
        <f t="shared" si="10"/>
        <v>12.029</v>
      </c>
      <c r="K375">
        <f t="shared" si="11"/>
        <v>2025</v>
      </c>
    </row>
    <row r="376" spans="1:11">
      <c r="A376" t="s">
        <v>216</v>
      </c>
      <c r="B376" t="s">
        <v>179</v>
      </c>
      <c r="C376" t="s">
        <v>16</v>
      </c>
      <c r="D376" t="s">
        <v>208</v>
      </c>
      <c r="E376" t="s">
        <v>308</v>
      </c>
      <c r="F376">
        <v>2320</v>
      </c>
      <c r="G376">
        <v>1.9</v>
      </c>
      <c r="H376">
        <v>7.42</v>
      </c>
      <c r="I376" s="6">
        <v>45962</v>
      </c>
      <c r="J376" s="2">
        <f t="shared" si="10"/>
        <v>14.097999999999999</v>
      </c>
      <c r="K376">
        <f t="shared" si="11"/>
        <v>2025</v>
      </c>
    </row>
    <row r="377" spans="1:11">
      <c r="A377" t="s">
        <v>216</v>
      </c>
      <c r="B377" t="s">
        <v>179</v>
      </c>
      <c r="C377" t="s">
        <v>16</v>
      </c>
      <c r="D377" t="s">
        <v>209</v>
      </c>
      <c r="E377" t="s">
        <v>308</v>
      </c>
      <c r="F377">
        <v>2321</v>
      </c>
      <c r="G377">
        <v>2.2000000000000002</v>
      </c>
      <c r="H377">
        <v>5</v>
      </c>
      <c r="I377" s="6">
        <v>45962</v>
      </c>
      <c r="J377" s="2">
        <f t="shared" si="10"/>
        <v>11</v>
      </c>
      <c r="K377">
        <f t="shared" si="11"/>
        <v>2025</v>
      </c>
    </row>
    <row r="378" spans="1:11">
      <c r="A378" t="s">
        <v>216</v>
      </c>
      <c r="B378" t="s">
        <v>179</v>
      </c>
      <c r="C378" t="s">
        <v>16</v>
      </c>
      <c r="D378" t="s">
        <v>210</v>
      </c>
      <c r="E378" t="s">
        <v>308</v>
      </c>
      <c r="F378">
        <v>2322</v>
      </c>
      <c r="G378">
        <v>2</v>
      </c>
      <c r="H378">
        <v>7.86</v>
      </c>
      <c r="I378" s="6">
        <v>45962</v>
      </c>
      <c r="J378" s="2">
        <f t="shared" si="10"/>
        <v>15.72</v>
      </c>
      <c r="K378">
        <f t="shared" si="11"/>
        <v>2025</v>
      </c>
    </row>
    <row r="379" spans="1:11">
      <c r="A379" t="s">
        <v>216</v>
      </c>
      <c r="B379" t="s">
        <v>179</v>
      </c>
      <c r="C379" t="s">
        <v>16</v>
      </c>
      <c r="D379" t="s">
        <v>211</v>
      </c>
      <c r="E379" t="s">
        <v>308</v>
      </c>
      <c r="F379">
        <v>2323</v>
      </c>
      <c r="G379">
        <v>1</v>
      </c>
      <c r="H379">
        <v>9.07</v>
      </c>
      <c r="I379" s="6">
        <v>45962</v>
      </c>
      <c r="J379" s="2">
        <f t="shared" si="10"/>
        <v>9.07</v>
      </c>
      <c r="K379">
        <f t="shared" si="11"/>
        <v>2025</v>
      </c>
    </row>
    <row r="380" spans="1:11">
      <c r="A380" t="s">
        <v>216</v>
      </c>
      <c r="B380" t="s">
        <v>179</v>
      </c>
      <c r="C380" t="s">
        <v>16</v>
      </c>
      <c r="D380" t="s">
        <v>212</v>
      </c>
      <c r="E380" t="s">
        <v>308</v>
      </c>
      <c r="F380">
        <v>2324</v>
      </c>
      <c r="G380">
        <v>1.9</v>
      </c>
      <c r="H380">
        <v>6.55</v>
      </c>
      <c r="I380" s="6">
        <v>45962</v>
      </c>
      <c r="J380" s="2">
        <f t="shared" si="10"/>
        <v>12.444999999999999</v>
      </c>
      <c r="K380">
        <f t="shared" si="11"/>
        <v>2025</v>
      </c>
    </row>
    <row r="381" spans="1:11">
      <c r="A381" t="s">
        <v>216</v>
      </c>
      <c r="B381" t="s">
        <v>178</v>
      </c>
      <c r="C381" t="s">
        <v>15</v>
      </c>
      <c r="D381" t="s">
        <v>30</v>
      </c>
      <c r="E381" t="s">
        <v>308</v>
      </c>
      <c r="F381">
        <v>2109</v>
      </c>
      <c r="G381">
        <v>81</v>
      </c>
      <c r="H381">
        <v>4.79</v>
      </c>
      <c r="I381" s="6">
        <v>45962</v>
      </c>
      <c r="J381" s="2">
        <f t="shared" si="10"/>
        <v>387.99</v>
      </c>
      <c r="K381">
        <f t="shared" si="11"/>
        <v>2025</v>
      </c>
    </row>
    <row r="382" spans="1:11">
      <c r="A382" t="s">
        <v>216</v>
      </c>
      <c r="B382" t="s">
        <v>178</v>
      </c>
      <c r="C382" t="s">
        <v>15</v>
      </c>
      <c r="D382" t="s">
        <v>34</v>
      </c>
      <c r="E382" t="s">
        <v>308</v>
      </c>
      <c r="F382">
        <v>2110</v>
      </c>
      <c r="G382">
        <v>14</v>
      </c>
      <c r="H382">
        <v>10</v>
      </c>
      <c r="I382" s="6">
        <v>45962</v>
      </c>
      <c r="J382" s="2">
        <f t="shared" si="10"/>
        <v>140</v>
      </c>
      <c r="K382">
        <f t="shared" si="11"/>
        <v>2025</v>
      </c>
    </row>
    <row r="383" spans="1:11">
      <c r="A383" t="s">
        <v>216</v>
      </c>
      <c r="B383" t="s">
        <v>176</v>
      </c>
      <c r="C383" t="s">
        <v>15</v>
      </c>
      <c r="D383" t="s">
        <v>28</v>
      </c>
      <c r="E383" t="s">
        <v>308</v>
      </c>
      <c r="F383">
        <v>2089</v>
      </c>
      <c r="G383">
        <v>80</v>
      </c>
      <c r="H383">
        <v>11.52</v>
      </c>
      <c r="I383" s="6">
        <v>45962</v>
      </c>
      <c r="J383" s="2">
        <f t="shared" si="10"/>
        <v>921.59999999999991</v>
      </c>
      <c r="K383">
        <f t="shared" si="11"/>
        <v>2025</v>
      </c>
    </row>
    <row r="384" spans="1:11">
      <c r="A384" t="s">
        <v>216</v>
      </c>
      <c r="B384" t="s">
        <v>176</v>
      </c>
      <c r="C384" t="s">
        <v>15</v>
      </c>
      <c r="D384" t="s">
        <v>252</v>
      </c>
      <c r="E384" t="s">
        <v>308</v>
      </c>
      <c r="F384">
        <v>2090</v>
      </c>
      <c r="G384">
        <v>96</v>
      </c>
      <c r="H384">
        <v>4.9800000000000004</v>
      </c>
      <c r="I384" s="6">
        <v>45962</v>
      </c>
      <c r="J384" s="2">
        <f t="shared" si="10"/>
        <v>478.08000000000004</v>
      </c>
      <c r="K384">
        <f t="shared" si="11"/>
        <v>2025</v>
      </c>
    </row>
    <row r="385" spans="1:11">
      <c r="A385" t="s">
        <v>216</v>
      </c>
      <c r="B385" t="s">
        <v>176</v>
      </c>
      <c r="C385" t="s">
        <v>15</v>
      </c>
      <c r="D385" t="s">
        <v>184</v>
      </c>
      <c r="E385" t="s">
        <v>308</v>
      </c>
      <c r="F385">
        <v>2091</v>
      </c>
      <c r="G385">
        <v>60</v>
      </c>
      <c r="H385">
        <v>4.0599999999999996</v>
      </c>
      <c r="I385" s="6">
        <v>45962</v>
      </c>
      <c r="J385" s="2">
        <f t="shared" si="10"/>
        <v>243.59999999999997</v>
      </c>
      <c r="K385">
        <f t="shared" si="11"/>
        <v>2025</v>
      </c>
    </row>
    <row r="386" spans="1:11">
      <c r="A386" t="s">
        <v>216</v>
      </c>
      <c r="B386" t="s">
        <v>176</v>
      </c>
      <c r="C386" t="s">
        <v>15</v>
      </c>
      <c r="D386" t="s">
        <v>33</v>
      </c>
      <c r="E386" t="s">
        <v>308</v>
      </c>
      <c r="F386">
        <v>2092</v>
      </c>
      <c r="G386">
        <v>108</v>
      </c>
      <c r="H386">
        <v>5.07</v>
      </c>
      <c r="I386" s="6">
        <v>45962</v>
      </c>
      <c r="J386" s="2">
        <f t="shared" ref="J386:J449" si="12">G386*H386</f>
        <v>547.56000000000006</v>
      </c>
      <c r="K386">
        <f t="shared" ref="K386:K449" si="13">YEAR(I386)</f>
        <v>2025</v>
      </c>
    </row>
    <row r="387" spans="1:11">
      <c r="A387" t="s">
        <v>216</v>
      </c>
      <c r="B387" t="s">
        <v>176</v>
      </c>
      <c r="C387" t="s">
        <v>15</v>
      </c>
      <c r="D387" t="s">
        <v>255</v>
      </c>
      <c r="E387" t="s">
        <v>308</v>
      </c>
      <c r="F387">
        <v>2093</v>
      </c>
      <c r="G387">
        <v>35</v>
      </c>
      <c r="H387">
        <v>8.77</v>
      </c>
      <c r="I387" s="6">
        <v>45962</v>
      </c>
      <c r="J387" s="2">
        <f t="shared" si="12"/>
        <v>306.95</v>
      </c>
      <c r="K387">
        <f t="shared" si="13"/>
        <v>2025</v>
      </c>
    </row>
    <row r="388" spans="1:11">
      <c r="A388" t="s">
        <v>216</v>
      </c>
      <c r="B388" t="s">
        <v>176</v>
      </c>
      <c r="C388" t="s">
        <v>15</v>
      </c>
      <c r="D388" t="s">
        <v>35</v>
      </c>
      <c r="E388" t="s">
        <v>308</v>
      </c>
      <c r="F388">
        <v>2094</v>
      </c>
      <c r="G388">
        <v>4</v>
      </c>
      <c r="H388">
        <v>20.149999999999999</v>
      </c>
      <c r="I388" s="6">
        <v>45962</v>
      </c>
      <c r="J388" s="2">
        <f t="shared" si="12"/>
        <v>80.599999999999994</v>
      </c>
      <c r="K388">
        <f t="shared" si="13"/>
        <v>2025</v>
      </c>
    </row>
    <row r="389" spans="1:11">
      <c r="A389" t="s">
        <v>216</v>
      </c>
      <c r="B389" t="s">
        <v>176</v>
      </c>
      <c r="C389" t="s">
        <v>15</v>
      </c>
      <c r="D389" t="s">
        <v>29</v>
      </c>
      <c r="E389" t="s">
        <v>308</v>
      </c>
      <c r="F389">
        <v>2096</v>
      </c>
      <c r="G389">
        <v>9</v>
      </c>
      <c r="H389">
        <v>31.92</v>
      </c>
      <c r="I389" s="6">
        <v>45962</v>
      </c>
      <c r="J389" s="2">
        <f t="shared" si="12"/>
        <v>287.28000000000003</v>
      </c>
      <c r="K389">
        <f t="shared" si="13"/>
        <v>2025</v>
      </c>
    </row>
    <row r="390" spans="1:11">
      <c r="A390" t="s">
        <v>216</v>
      </c>
      <c r="B390" t="s">
        <v>176</v>
      </c>
      <c r="C390" t="s">
        <v>15</v>
      </c>
      <c r="D390" t="s">
        <v>311</v>
      </c>
      <c r="E390" t="s">
        <v>308</v>
      </c>
      <c r="F390">
        <v>2097</v>
      </c>
      <c r="G390">
        <v>13</v>
      </c>
      <c r="H390">
        <v>13.4</v>
      </c>
      <c r="I390" s="6">
        <v>45962</v>
      </c>
      <c r="J390" s="2">
        <f t="shared" si="12"/>
        <v>174.20000000000002</v>
      </c>
      <c r="K390">
        <f t="shared" si="13"/>
        <v>2025</v>
      </c>
    </row>
    <row r="391" spans="1:11">
      <c r="A391" t="s">
        <v>216</v>
      </c>
      <c r="B391" t="s">
        <v>176</v>
      </c>
      <c r="C391" t="s">
        <v>15</v>
      </c>
      <c r="D391" t="s">
        <v>25</v>
      </c>
      <c r="E391" t="s">
        <v>308</v>
      </c>
      <c r="F391">
        <v>2280</v>
      </c>
      <c r="G391">
        <v>3</v>
      </c>
      <c r="H391">
        <v>23</v>
      </c>
      <c r="I391" s="6">
        <v>45962</v>
      </c>
      <c r="J391" s="2">
        <f t="shared" si="12"/>
        <v>69</v>
      </c>
      <c r="K391">
        <f t="shared" si="13"/>
        <v>2025</v>
      </c>
    </row>
    <row r="392" spans="1:11">
      <c r="A392" t="s">
        <v>216</v>
      </c>
      <c r="B392" t="s">
        <v>176</v>
      </c>
      <c r="C392" t="s">
        <v>213</v>
      </c>
      <c r="D392" t="s">
        <v>248</v>
      </c>
      <c r="E392" t="s">
        <v>308</v>
      </c>
      <c r="F392">
        <v>2343</v>
      </c>
      <c r="G392">
        <v>8</v>
      </c>
      <c r="H392">
        <v>3.44</v>
      </c>
      <c r="I392" s="6">
        <v>45962</v>
      </c>
      <c r="J392" s="2">
        <f t="shared" si="12"/>
        <v>27.52</v>
      </c>
      <c r="K392">
        <f t="shared" si="13"/>
        <v>2025</v>
      </c>
    </row>
    <row r="393" spans="1:11">
      <c r="A393" t="s">
        <v>216</v>
      </c>
      <c r="B393" t="s">
        <v>284</v>
      </c>
      <c r="C393" t="s">
        <v>16</v>
      </c>
      <c r="D393" t="s">
        <v>104</v>
      </c>
      <c r="E393" t="s">
        <v>308</v>
      </c>
      <c r="F393">
        <v>2112</v>
      </c>
      <c r="G393">
        <v>35</v>
      </c>
      <c r="H393">
        <v>0.81</v>
      </c>
      <c r="I393" s="6">
        <v>45962</v>
      </c>
      <c r="J393" s="2">
        <f t="shared" si="12"/>
        <v>28.35</v>
      </c>
      <c r="K393">
        <f t="shared" si="13"/>
        <v>2025</v>
      </c>
    </row>
    <row r="394" spans="1:11">
      <c r="A394" t="s">
        <v>216</v>
      </c>
      <c r="B394" t="s">
        <v>284</v>
      </c>
      <c r="C394" t="s">
        <v>16</v>
      </c>
      <c r="D394" t="s">
        <v>151</v>
      </c>
      <c r="E394" t="s">
        <v>308</v>
      </c>
      <c r="F394">
        <v>2113</v>
      </c>
      <c r="G394">
        <v>18</v>
      </c>
      <c r="H394">
        <v>3.95</v>
      </c>
      <c r="I394" s="6">
        <v>45962</v>
      </c>
      <c r="J394" s="2">
        <f t="shared" si="12"/>
        <v>71.100000000000009</v>
      </c>
      <c r="K394">
        <f t="shared" si="13"/>
        <v>2025</v>
      </c>
    </row>
    <row r="395" spans="1:11">
      <c r="A395" t="s">
        <v>216</v>
      </c>
      <c r="B395" t="s">
        <v>284</v>
      </c>
      <c r="C395" t="s">
        <v>16</v>
      </c>
      <c r="D395" t="s">
        <v>127</v>
      </c>
      <c r="E395" t="s">
        <v>308</v>
      </c>
      <c r="F395">
        <v>2114</v>
      </c>
      <c r="G395">
        <v>69</v>
      </c>
      <c r="H395">
        <v>3.19</v>
      </c>
      <c r="I395" s="6">
        <v>45962</v>
      </c>
      <c r="J395" s="2">
        <f t="shared" si="12"/>
        <v>220.10999999999999</v>
      </c>
      <c r="K395">
        <f t="shared" si="13"/>
        <v>2025</v>
      </c>
    </row>
    <row r="396" spans="1:11">
      <c r="A396" t="s">
        <v>216</v>
      </c>
      <c r="B396" t="s">
        <v>284</v>
      </c>
      <c r="C396" t="s">
        <v>16</v>
      </c>
      <c r="D396" t="s">
        <v>91</v>
      </c>
      <c r="E396" t="s">
        <v>308</v>
      </c>
      <c r="F396">
        <v>2115</v>
      </c>
      <c r="G396">
        <v>55</v>
      </c>
      <c r="H396">
        <v>3.93</v>
      </c>
      <c r="I396" s="6">
        <v>45962</v>
      </c>
      <c r="J396" s="2">
        <f t="shared" si="12"/>
        <v>216.15</v>
      </c>
      <c r="K396">
        <f t="shared" si="13"/>
        <v>2025</v>
      </c>
    </row>
    <row r="397" spans="1:11">
      <c r="A397" t="s">
        <v>216</v>
      </c>
      <c r="B397" t="s">
        <v>284</v>
      </c>
      <c r="C397" t="s">
        <v>16</v>
      </c>
      <c r="D397" t="s">
        <v>152</v>
      </c>
      <c r="E397" t="s">
        <v>308</v>
      </c>
      <c r="F397">
        <v>2116</v>
      </c>
      <c r="G397">
        <v>56</v>
      </c>
      <c r="H397">
        <v>0.99</v>
      </c>
      <c r="I397" s="6">
        <v>45962</v>
      </c>
      <c r="J397" s="2">
        <f t="shared" si="12"/>
        <v>55.44</v>
      </c>
      <c r="K397">
        <f t="shared" si="13"/>
        <v>2025</v>
      </c>
    </row>
    <row r="398" spans="1:11">
      <c r="A398" t="s">
        <v>216</v>
      </c>
      <c r="B398" t="s">
        <v>284</v>
      </c>
      <c r="C398" t="s">
        <v>16</v>
      </c>
      <c r="D398" t="s">
        <v>312</v>
      </c>
      <c r="E398" t="s">
        <v>308</v>
      </c>
      <c r="F398">
        <v>2117</v>
      </c>
      <c r="G398">
        <v>38</v>
      </c>
      <c r="H398">
        <v>0.99</v>
      </c>
      <c r="I398" s="6">
        <v>45962</v>
      </c>
      <c r="J398" s="2">
        <f t="shared" si="12"/>
        <v>37.619999999999997</v>
      </c>
      <c r="K398">
        <f t="shared" si="13"/>
        <v>2025</v>
      </c>
    </row>
    <row r="399" spans="1:11">
      <c r="A399" t="s">
        <v>216</v>
      </c>
      <c r="B399" t="s">
        <v>284</v>
      </c>
      <c r="C399" t="s">
        <v>16</v>
      </c>
      <c r="D399" t="s">
        <v>150</v>
      </c>
      <c r="E399" t="s">
        <v>308</v>
      </c>
      <c r="F399">
        <v>2118</v>
      </c>
      <c r="G399">
        <v>58</v>
      </c>
      <c r="H399">
        <v>0.68</v>
      </c>
      <c r="I399" s="6">
        <v>45962</v>
      </c>
      <c r="J399" s="2">
        <f t="shared" si="12"/>
        <v>39.440000000000005</v>
      </c>
      <c r="K399">
        <f t="shared" si="13"/>
        <v>2025</v>
      </c>
    </row>
    <row r="400" spans="1:11">
      <c r="A400" t="s">
        <v>216</v>
      </c>
      <c r="B400" t="s">
        <v>284</v>
      </c>
      <c r="C400" t="s">
        <v>16</v>
      </c>
      <c r="D400" t="s">
        <v>148</v>
      </c>
      <c r="E400" t="s">
        <v>308</v>
      </c>
      <c r="F400">
        <v>2119</v>
      </c>
      <c r="G400">
        <v>45</v>
      </c>
      <c r="H400">
        <v>1</v>
      </c>
      <c r="I400" s="6">
        <v>45962</v>
      </c>
      <c r="J400" s="2">
        <f t="shared" si="12"/>
        <v>45</v>
      </c>
      <c r="K400">
        <f t="shared" si="13"/>
        <v>2025</v>
      </c>
    </row>
    <row r="401" spans="1:11">
      <c r="A401" t="s">
        <v>216</v>
      </c>
      <c r="B401" t="s">
        <v>284</v>
      </c>
      <c r="C401" t="s">
        <v>16</v>
      </c>
      <c r="D401" t="s">
        <v>149</v>
      </c>
      <c r="E401" t="s">
        <v>308</v>
      </c>
      <c r="F401">
        <v>2120</v>
      </c>
      <c r="G401">
        <v>25</v>
      </c>
      <c r="H401">
        <v>2</v>
      </c>
      <c r="I401" s="6">
        <v>45962</v>
      </c>
      <c r="J401" s="2">
        <f t="shared" si="12"/>
        <v>50</v>
      </c>
      <c r="K401">
        <f t="shared" si="13"/>
        <v>2025</v>
      </c>
    </row>
    <row r="402" spans="1:11">
      <c r="A402" t="s">
        <v>216</v>
      </c>
      <c r="B402" t="s">
        <v>284</v>
      </c>
      <c r="C402" t="s">
        <v>16</v>
      </c>
      <c r="D402" t="s">
        <v>129</v>
      </c>
      <c r="E402" t="s">
        <v>308</v>
      </c>
      <c r="F402">
        <v>2122</v>
      </c>
      <c r="G402">
        <v>95</v>
      </c>
      <c r="H402">
        <v>0.78</v>
      </c>
      <c r="I402" s="6">
        <v>45962</v>
      </c>
      <c r="J402" s="2">
        <f t="shared" si="12"/>
        <v>74.100000000000009</v>
      </c>
      <c r="K402">
        <f t="shared" si="13"/>
        <v>2025</v>
      </c>
    </row>
    <row r="403" spans="1:11">
      <c r="A403" t="s">
        <v>216</v>
      </c>
      <c r="B403" t="s">
        <v>284</v>
      </c>
      <c r="C403" t="s">
        <v>16</v>
      </c>
      <c r="D403" t="s">
        <v>128</v>
      </c>
      <c r="E403" t="s">
        <v>308</v>
      </c>
      <c r="F403">
        <v>2123</v>
      </c>
      <c r="G403">
        <v>33</v>
      </c>
      <c r="H403">
        <v>0.78</v>
      </c>
      <c r="I403" s="6">
        <v>45962</v>
      </c>
      <c r="J403" s="2">
        <f t="shared" si="12"/>
        <v>25.740000000000002</v>
      </c>
      <c r="K403">
        <f t="shared" si="13"/>
        <v>2025</v>
      </c>
    </row>
    <row r="404" spans="1:11">
      <c r="A404" t="s">
        <v>216</v>
      </c>
      <c r="B404" t="s">
        <v>284</v>
      </c>
      <c r="C404" t="s">
        <v>16</v>
      </c>
      <c r="D404" t="s">
        <v>115</v>
      </c>
      <c r="E404" t="s">
        <v>308</v>
      </c>
      <c r="F404">
        <v>2124</v>
      </c>
      <c r="G404">
        <v>40</v>
      </c>
      <c r="H404">
        <v>1.08</v>
      </c>
      <c r="I404" s="6">
        <v>45962</v>
      </c>
      <c r="J404" s="2">
        <f t="shared" si="12"/>
        <v>43.2</v>
      </c>
      <c r="K404">
        <f t="shared" si="13"/>
        <v>2025</v>
      </c>
    </row>
    <row r="405" spans="1:11">
      <c r="A405" t="s">
        <v>216</v>
      </c>
      <c r="B405" t="s">
        <v>284</v>
      </c>
      <c r="C405" t="s">
        <v>16</v>
      </c>
      <c r="D405" t="s">
        <v>120</v>
      </c>
      <c r="E405" t="s">
        <v>308</v>
      </c>
      <c r="F405">
        <v>2125</v>
      </c>
      <c r="G405">
        <v>59</v>
      </c>
      <c r="H405">
        <v>1.25</v>
      </c>
      <c r="I405" s="6">
        <v>45962</v>
      </c>
      <c r="J405" s="2">
        <f t="shared" si="12"/>
        <v>73.75</v>
      </c>
      <c r="K405">
        <f t="shared" si="13"/>
        <v>2025</v>
      </c>
    </row>
    <row r="406" spans="1:11">
      <c r="A406" t="s">
        <v>216</v>
      </c>
      <c r="B406" t="s">
        <v>284</v>
      </c>
      <c r="C406" t="s">
        <v>16</v>
      </c>
      <c r="D406" t="s">
        <v>118</v>
      </c>
      <c r="E406" t="s">
        <v>308</v>
      </c>
      <c r="F406">
        <v>2126</v>
      </c>
      <c r="G406">
        <v>81</v>
      </c>
      <c r="H406">
        <v>1.1599999999999999</v>
      </c>
      <c r="I406" s="6">
        <v>45962</v>
      </c>
      <c r="J406" s="2">
        <f t="shared" si="12"/>
        <v>93.96</v>
      </c>
      <c r="K406">
        <f t="shared" si="13"/>
        <v>2025</v>
      </c>
    </row>
    <row r="407" spans="1:11">
      <c r="A407" t="s">
        <v>216</v>
      </c>
      <c r="B407" t="s">
        <v>284</v>
      </c>
      <c r="C407" t="s">
        <v>16</v>
      </c>
      <c r="D407" t="s">
        <v>122</v>
      </c>
      <c r="E407" t="s">
        <v>308</v>
      </c>
      <c r="F407">
        <v>2127</v>
      </c>
      <c r="G407">
        <v>10</v>
      </c>
      <c r="H407">
        <v>1.24</v>
      </c>
      <c r="I407" s="6">
        <v>45962</v>
      </c>
      <c r="J407" s="2">
        <f t="shared" si="12"/>
        <v>12.4</v>
      </c>
      <c r="K407">
        <f t="shared" si="13"/>
        <v>2025</v>
      </c>
    </row>
    <row r="408" spans="1:11">
      <c r="A408" t="s">
        <v>216</v>
      </c>
      <c r="B408" t="s">
        <v>284</v>
      </c>
      <c r="C408" t="s">
        <v>16</v>
      </c>
      <c r="D408" t="s">
        <v>121</v>
      </c>
      <c r="E408" t="s">
        <v>308</v>
      </c>
      <c r="F408">
        <v>2128</v>
      </c>
      <c r="G408">
        <v>1</v>
      </c>
      <c r="H408">
        <v>1.1599999999999999</v>
      </c>
      <c r="I408" s="6">
        <v>45962</v>
      </c>
      <c r="J408" s="2">
        <f t="shared" si="12"/>
        <v>1.1599999999999999</v>
      </c>
      <c r="K408">
        <f t="shared" si="13"/>
        <v>2025</v>
      </c>
    </row>
    <row r="409" spans="1:11">
      <c r="A409" t="s">
        <v>216</v>
      </c>
      <c r="B409" t="s">
        <v>284</v>
      </c>
      <c r="C409" t="s">
        <v>16</v>
      </c>
      <c r="D409" t="s">
        <v>123</v>
      </c>
      <c r="E409" t="s">
        <v>308</v>
      </c>
      <c r="F409">
        <v>2129</v>
      </c>
      <c r="G409">
        <v>72</v>
      </c>
      <c r="H409">
        <v>1.23</v>
      </c>
      <c r="I409" s="6">
        <v>45962</v>
      </c>
      <c r="J409" s="2">
        <f t="shared" si="12"/>
        <v>88.56</v>
      </c>
      <c r="K409">
        <f t="shared" si="13"/>
        <v>2025</v>
      </c>
    </row>
    <row r="410" spans="1:11">
      <c r="A410" t="s">
        <v>216</v>
      </c>
      <c r="B410" t="s">
        <v>284</v>
      </c>
      <c r="C410" t="s">
        <v>16</v>
      </c>
      <c r="D410" t="s">
        <v>124</v>
      </c>
      <c r="E410" t="s">
        <v>308</v>
      </c>
      <c r="F410">
        <v>2130</v>
      </c>
      <c r="G410">
        <v>6</v>
      </c>
      <c r="H410">
        <v>0.99</v>
      </c>
      <c r="I410" s="6">
        <v>45962</v>
      </c>
      <c r="J410" s="2">
        <f t="shared" si="12"/>
        <v>5.9399999999999995</v>
      </c>
      <c r="K410">
        <f t="shared" si="13"/>
        <v>2025</v>
      </c>
    </row>
    <row r="411" spans="1:11">
      <c r="A411" t="s">
        <v>216</v>
      </c>
      <c r="B411" t="s">
        <v>284</v>
      </c>
      <c r="C411" t="s">
        <v>16</v>
      </c>
      <c r="D411" t="s">
        <v>314</v>
      </c>
      <c r="E411" t="s">
        <v>308</v>
      </c>
      <c r="F411">
        <v>2131</v>
      </c>
      <c r="G411">
        <v>60</v>
      </c>
      <c r="H411">
        <v>2.93</v>
      </c>
      <c r="I411" s="6">
        <v>45962</v>
      </c>
      <c r="J411" s="2">
        <f t="shared" si="12"/>
        <v>175.8</v>
      </c>
      <c r="K411">
        <f t="shared" si="13"/>
        <v>2025</v>
      </c>
    </row>
    <row r="412" spans="1:11">
      <c r="A412" t="s">
        <v>216</v>
      </c>
      <c r="B412" t="s">
        <v>284</v>
      </c>
      <c r="C412" t="s">
        <v>16</v>
      </c>
      <c r="D412" t="s">
        <v>119</v>
      </c>
      <c r="E412" t="s">
        <v>308</v>
      </c>
      <c r="F412">
        <v>2132</v>
      </c>
      <c r="G412">
        <v>47</v>
      </c>
      <c r="H412">
        <v>3.35</v>
      </c>
      <c r="I412" s="6">
        <v>45962</v>
      </c>
      <c r="J412" s="2">
        <f t="shared" si="12"/>
        <v>157.45000000000002</v>
      </c>
      <c r="K412">
        <f t="shared" si="13"/>
        <v>2025</v>
      </c>
    </row>
    <row r="413" spans="1:11">
      <c r="A413" t="s">
        <v>216</v>
      </c>
      <c r="B413" t="s">
        <v>284</v>
      </c>
      <c r="C413" t="s">
        <v>16</v>
      </c>
      <c r="D413" t="s">
        <v>313</v>
      </c>
      <c r="E413" t="s">
        <v>308</v>
      </c>
      <c r="F413">
        <v>2135</v>
      </c>
      <c r="G413">
        <v>119</v>
      </c>
      <c r="H413">
        <v>2.61</v>
      </c>
      <c r="I413" s="6">
        <v>45962</v>
      </c>
      <c r="J413" s="2">
        <f t="shared" si="12"/>
        <v>310.58999999999997</v>
      </c>
      <c r="K413">
        <f t="shared" si="13"/>
        <v>2025</v>
      </c>
    </row>
    <row r="414" spans="1:11">
      <c r="A414" t="s">
        <v>216</v>
      </c>
      <c r="B414" t="s">
        <v>284</v>
      </c>
      <c r="C414" t="s">
        <v>16</v>
      </c>
      <c r="D414" t="s">
        <v>201</v>
      </c>
      <c r="E414" t="s">
        <v>308</v>
      </c>
      <c r="F414">
        <v>2137</v>
      </c>
      <c r="G414">
        <v>138</v>
      </c>
      <c r="H414">
        <v>4.51</v>
      </c>
      <c r="I414" s="6">
        <v>45962</v>
      </c>
      <c r="J414" s="2">
        <f t="shared" si="12"/>
        <v>622.38</v>
      </c>
      <c r="K414">
        <f t="shared" si="13"/>
        <v>2025</v>
      </c>
    </row>
    <row r="415" spans="1:11">
      <c r="A415" t="s">
        <v>216</v>
      </c>
      <c r="B415" t="s">
        <v>284</v>
      </c>
      <c r="C415" t="s">
        <v>16</v>
      </c>
      <c r="D415" t="s">
        <v>202</v>
      </c>
      <c r="E415" t="s">
        <v>308</v>
      </c>
      <c r="F415">
        <v>2138</v>
      </c>
      <c r="G415">
        <v>115</v>
      </c>
      <c r="H415">
        <v>4.3499999999999996</v>
      </c>
      <c r="I415" s="6">
        <v>45962</v>
      </c>
      <c r="J415" s="2">
        <f t="shared" si="12"/>
        <v>500.24999999999994</v>
      </c>
      <c r="K415">
        <f t="shared" si="13"/>
        <v>2025</v>
      </c>
    </row>
    <row r="416" spans="1:11">
      <c r="A416" t="s">
        <v>216</v>
      </c>
      <c r="B416" t="s">
        <v>284</v>
      </c>
      <c r="C416" t="s">
        <v>16</v>
      </c>
      <c r="D416" t="s">
        <v>200</v>
      </c>
      <c r="E416" t="s">
        <v>308</v>
      </c>
      <c r="F416">
        <v>2139</v>
      </c>
      <c r="G416">
        <v>78</v>
      </c>
      <c r="H416">
        <v>5.07</v>
      </c>
      <c r="I416" s="6">
        <v>45962</v>
      </c>
      <c r="J416" s="2">
        <f t="shared" si="12"/>
        <v>395.46000000000004</v>
      </c>
      <c r="K416">
        <f t="shared" si="13"/>
        <v>2025</v>
      </c>
    </row>
    <row r="417" spans="1:11">
      <c r="A417" t="s">
        <v>216</v>
      </c>
      <c r="B417" t="s">
        <v>284</v>
      </c>
      <c r="C417" t="s">
        <v>16</v>
      </c>
      <c r="D417" t="s">
        <v>186</v>
      </c>
      <c r="E417" t="s">
        <v>308</v>
      </c>
      <c r="F417">
        <v>2276</v>
      </c>
      <c r="G417">
        <v>42</v>
      </c>
      <c r="H417">
        <v>0.72</v>
      </c>
      <c r="I417" s="6">
        <v>45962</v>
      </c>
      <c r="J417" s="2">
        <f t="shared" si="12"/>
        <v>30.24</v>
      </c>
      <c r="K417">
        <f t="shared" si="13"/>
        <v>2025</v>
      </c>
    </row>
    <row r="418" spans="1:11">
      <c r="A418" t="s">
        <v>216</v>
      </c>
      <c r="B418" t="s">
        <v>284</v>
      </c>
      <c r="C418" t="s">
        <v>16</v>
      </c>
      <c r="D418" t="s">
        <v>187</v>
      </c>
      <c r="E418" t="s">
        <v>308</v>
      </c>
      <c r="F418">
        <v>2277</v>
      </c>
      <c r="G418">
        <v>42</v>
      </c>
      <c r="H418">
        <v>0.75</v>
      </c>
      <c r="I418" s="6">
        <v>45962</v>
      </c>
      <c r="J418" s="2">
        <f t="shared" si="12"/>
        <v>31.5</v>
      </c>
      <c r="K418">
        <f t="shared" si="13"/>
        <v>2025</v>
      </c>
    </row>
    <row r="419" spans="1:11">
      <c r="A419" t="s">
        <v>216</v>
      </c>
      <c r="B419" t="s">
        <v>284</v>
      </c>
      <c r="C419" t="s">
        <v>16</v>
      </c>
      <c r="D419" t="s">
        <v>188</v>
      </c>
      <c r="E419" t="s">
        <v>308</v>
      </c>
      <c r="F419">
        <v>2300</v>
      </c>
      <c r="G419">
        <v>24</v>
      </c>
      <c r="H419">
        <v>1.0900000000000001</v>
      </c>
      <c r="I419" s="6">
        <v>45962</v>
      </c>
      <c r="J419" s="2">
        <f t="shared" si="12"/>
        <v>26.160000000000004</v>
      </c>
      <c r="K419">
        <f t="shared" si="13"/>
        <v>2025</v>
      </c>
    </row>
    <row r="420" spans="1:11">
      <c r="A420" t="s">
        <v>216</v>
      </c>
      <c r="B420" t="s">
        <v>284</v>
      </c>
      <c r="C420" t="s">
        <v>16</v>
      </c>
      <c r="D420" t="s">
        <v>203</v>
      </c>
      <c r="E420" t="s">
        <v>308</v>
      </c>
      <c r="F420">
        <v>2301</v>
      </c>
      <c r="G420">
        <v>3</v>
      </c>
      <c r="H420">
        <v>3.68</v>
      </c>
      <c r="I420" s="6">
        <v>45962</v>
      </c>
      <c r="J420" s="2">
        <f t="shared" si="12"/>
        <v>11.040000000000001</v>
      </c>
      <c r="K420">
        <f t="shared" si="13"/>
        <v>2025</v>
      </c>
    </row>
    <row r="421" spans="1:11">
      <c r="A421" t="s">
        <v>216</v>
      </c>
      <c r="B421" t="s">
        <v>284</v>
      </c>
      <c r="C421" t="s">
        <v>16</v>
      </c>
      <c r="D421" t="s">
        <v>195</v>
      </c>
      <c r="E421" t="s">
        <v>308</v>
      </c>
      <c r="F421">
        <v>2303</v>
      </c>
      <c r="G421">
        <v>66</v>
      </c>
      <c r="H421">
        <v>2.58</v>
      </c>
      <c r="I421" s="6">
        <v>45962</v>
      </c>
      <c r="J421" s="2">
        <f t="shared" si="12"/>
        <v>170.28</v>
      </c>
      <c r="K421">
        <f t="shared" si="13"/>
        <v>2025</v>
      </c>
    </row>
    <row r="422" spans="1:11">
      <c r="A422" t="s">
        <v>216</v>
      </c>
      <c r="B422" t="s">
        <v>284</v>
      </c>
      <c r="C422" t="s">
        <v>16</v>
      </c>
      <c r="D422" t="s">
        <v>196</v>
      </c>
      <c r="E422" t="s">
        <v>308</v>
      </c>
      <c r="F422">
        <v>2304</v>
      </c>
      <c r="G422">
        <v>36</v>
      </c>
      <c r="H422">
        <v>1.69</v>
      </c>
      <c r="I422" s="6">
        <v>45962</v>
      </c>
      <c r="J422" s="2">
        <f t="shared" si="12"/>
        <v>60.839999999999996</v>
      </c>
      <c r="K422">
        <f t="shared" si="13"/>
        <v>2025</v>
      </c>
    </row>
    <row r="423" spans="1:11">
      <c r="A423" t="s">
        <v>216</v>
      </c>
      <c r="B423" t="s">
        <v>284</v>
      </c>
      <c r="C423" t="s">
        <v>16</v>
      </c>
      <c r="D423" t="s">
        <v>194</v>
      </c>
      <c r="E423" t="s">
        <v>308</v>
      </c>
      <c r="F423">
        <v>2305</v>
      </c>
      <c r="G423">
        <v>24</v>
      </c>
      <c r="H423">
        <v>1.73</v>
      </c>
      <c r="I423" s="6">
        <v>45962</v>
      </c>
      <c r="J423" s="2">
        <f t="shared" si="12"/>
        <v>41.519999999999996</v>
      </c>
      <c r="K423">
        <f t="shared" si="13"/>
        <v>2025</v>
      </c>
    </row>
    <row r="424" spans="1:11">
      <c r="A424" t="s">
        <v>216</v>
      </c>
      <c r="B424" t="s">
        <v>284</v>
      </c>
      <c r="C424" t="s">
        <v>16</v>
      </c>
      <c r="D424" t="s">
        <v>193</v>
      </c>
      <c r="E424" t="s">
        <v>308</v>
      </c>
      <c r="F424">
        <v>2306</v>
      </c>
      <c r="G424">
        <v>24</v>
      </c>
      <c r="H424">
        <v>1.92</v>
      </c>
      <c r="I424" s="6">
        <v>45962</v>
      </c>
      <c r="J424" s="2">
        <f t="shared" si="12"/>
        <v>46.08</v>
      </c>
      <c r="K424">
        <f t="shared" si="13"/>
        <v>2025</v>
      </c>
    </row>
    <row r="425" spans="1:11">
      <c r="A425" t="s">
        <v>216</v>
      </c>
      <c r="B425" t="s">
        <v>284</v>
      </c>
      <c r="C425" t="s">
        <v>16</v>
      </c>
      <c r="D425" t="s">
        <v>204</v>
      </c>
      <c r="E425" t="s">
        <v>308</v>
      </c>
      <c r="F425">
        <v>2307</v>
      </c>
      <c r="G425">
        <v>3</v>
      </c>
      <c r="H425">
        <v>4.2</v>
      </c>
      <c r="I425" s="6">
        <v>45962</v>
      </c>
      <c r="J425" s="2">
        <f t="shared" si="12"/>
        <v>12.600000000000001</v>
      </c>
      <c r="K425">
        <f t="shared" si="13"/>
        <v>2025</v>
      </c>
    </row>
    <row r="426" spans="1:11">
      <c r="A426" t="s">
        <v>216</v>
      </c>
      <c r="B426" t="s">
        <v>284</v>
      </c>
      <c r="C426" t="s">
        <v>16</v>
      </c>
      <c r="D426" t="s">
        <v>190</v>
      </c>
      <c r="E426" t="s">
        <v>308</v>
      </c>
      <c r="F426">
        <v>2308</v>
      </c>
      <c r="G426">
        <v>5</v>
      </c>
      <c r="H426">
        <v>3.31</v>
      </c>
      <c r="I426" s="6">
        <v>45962</v>
      </c>
      <c r="J426" s="2">
        <f t="shared" si="12"/>
        <v>16.55</v>
      </c>
      <c r="K426">
        <f t="shared" si="13"/>
        <v>2025</v>
      </c>
    </row>
    <row r="427" spans="1:11">
      <c r="A427" t="s">
        <v>216</v>
      </c>
      <c r="B427" t="s">
        <v>284</v>
      </c>
      <c r="C427" t="s">
        <v>16</v>
      </c>
      <c r="D427" t="s">
        <v>191</v>
      </c>
      <c r="E427" t="s">
        <v>308</v>
      </c>
      <c r="F427">
        <v>2309</v>
      </c>
      <c r="G427">
        <v>54</v>
      </c>
      <c r="H427">
        <v>0.8</v>
      </c>
      <c r="I427" s="6">
        <v>45962</v>
      </c>
      <c r="J427" s="2">
        <f t="shared" si="12"/>
        <v>43.2</v>
      </c>
      <c r="K427">
        <f t="shared" si="13"/>
        <v>2025</v>
      </c>
    </row>
    <row r="428" spans="1:11">
      <c r="A428" t="s">
        <v>216</v>
      </c>
      <c r="B428" t="s">
        <v>284</v>
      </c>
      <c r="C428" t="s">
        <v>16</v>
      </c>
      <c r="D428" t="s">
        <v>199</v>
      </c>
      <c r="E428" t="s">
        <v>308</v>
      </c>
      <c r="F428">
        <v>2310</v>
      </c>
      <c r="G428">
        <v>66</v>
      </c>
      <c r="H428">
        <v>1.25</v>
      </c>
      <c r="I428" s="6">
        <v>45962</v>
      </c>
      <c r="J428" s="2">
        <f t="shared" si="12"/>
        <v>82.5</v>
      </c>
      <c r="K428">
        <f t="shared" si="13"/>
        <v>2025</v>
      </c>
    </row>
    <row r="429" spans="1:11">
      <c r="A429" t="s">
        <v>216</v>
      </c>
      <c r="B429" t="s">
        <v>284</v>
      </c>
      <c r="C429" t="s">
        <v>16</v>
      </c>
      <c r="D429" t="s">
        <v>198</v>
      </c>
      <c r="E429" t="s">
        <v>308</v>
      </c>
      <c r="F429">
        <v>2314</v>
      </c>
      <c r="G429">
        <v>6</v>
      </c>
      <c r="H429">
        <v>0.9</v>
      </c>
      <c r="I429" s="6">
        <v>45962</v>
      </c>
      <c r="J429" s="2">
        <f t="shared" si="12"/>
        <v>5.4</v>
      </c>
      <c r="K429">
        <f t="shared" si="13"/>
        <v>2025</v>
      </c>
    </row>
    <row r="430" spans="1:11">
      <c r="A430" t="s">
        <v>216</v>
      </c>
      <c r="B430" t="s">
        <v>284</v>
      </c>
      <c r="C430" t="s">
        <v>16</v>
      </c>
      <c r="D430" t="s">
        <v>197</v>
      </c>
      <c r="E430" t="s">
        <v>308</v>
      </c>
      <c r="F430">
        <v>2315</v>
      </c>
      <c r="G430">
        <v>6</v>
      </c>
      <c r="H430">
        <v>3.95</v>
      </c>
      <c r="I430" s="6">
        <v>45962</v>
      </c>
      <c r="J430" s="2">
        <f t="shared" si="12"/>
        <v>23.700000000000003</v>
      </c>
      <c r="K430">
        <f t="shared" si="13"/>
        <v>2025</v>
      </c>
    </row>
    <row r="431" spans="1:11">
      <c r="A431" t="s">
        <v>216</v>
      </c>
      <c r="B431" t="s">
        <v>284</v>
      </c>
      <c r="C431" t="s">
        <v>16</v>
      </c>
      <c r="D431" t="s">
        <v>189</v>
      </c>
      <c r="E431" t="s">
        <v>308</v>
      </c>
      <c r="F431">
        <v>2317</v>
      </c>
      <c r="G431">
        <v>41</v>
      </c>
      <c r="H431">
        <v>3.93</v>
      </c>
      <c r="I431" s="6">
        <v>45962</v>
      </c>
      <c r="J431" s="2">
        <f t="shared" si="12"/>
        <v>161.13</v>
      </c>
      <c r="K431">
        <f t="shared" si="13"/>
        <v>2025</v>
      </c>
    </row>
    <row r="432" spans="1:11">
      <c r="A432" t="s">
        <v>216</v>
      </c>
      <c r="B432" t="s">
        <v>284</v>
      </c>
      <c r="C432" t="s">
        <v>16</v>
      </c>
      <c r="D432" t="s">
        <v>236</v>
      </c>
      <c r="E432" t="s">
        <v>308</v>
      </c>
      <c r="F432">
        <v>2341</v>
      </c>
      <c r="G432">
        <v>41</v>
      </c>
      <c r="H432">
        <v>1.19</v>
      </c>
      <c r="I432" s="6">
        <v>45962</v>
      </c>
      <c r="J432" s="2">
        <f t="shared" si="12"/>
        <v>48.79</v>
      </c>
      <c r="K432">
        <f t="shared" si="13"/>
        <v>2025</v>
      </c>
    </row>
    <row r="433" spans="1:11">
      <c r="A433" t="s">
        <v>216</v>
      </c>
      <c r="B433" t="s">
        <v>284</v>
      </c>
      <c r="C433" t="s">
        <v>16</v>
      </c>
      <c r="D433" t="s">
        <v>192</v>
      </c>
      <c r="E433" t="s">
        <v>308</v>
      </c>
      <c r="F433">
        <v>2302</v>
      </c>
      <c r="G433">
        <v>66</v>
      </c>
      <c r="H433">
        <v>3.46</v>
      </c>
      <c r="I433" s="6">
        <v>45962</v>
      </c>
      <c r="J433" s="2">
        <f t="shared" si="12"/>
        <v>228.35999999999999</v>
      </c>
      <c r="K433">
        <f t="shared" si="13"/>
        <v>2025</v>
      </c>
    </row>
    <row r="434" spans="1:11">
      <c r="A434" t="s">
        <v>216</v>
      </c>
      <c r="C434" t="s">
        <v>292</v>
      </c>
      <c r="D434" t="s">
        <v>293</v>
      </c>
      <c r="E434" t="s">
        <v>308</v>
      </c>
      <c r="F434">
        <v>2350</v>
      </c>
      <c r="G434">
        <v>1</v>
      </c>
      <c r="H434">
        <v>24759.07</v>
      </c>
      <c r="I434" s="6">
        <v>45839</v>
      </c>
      <c r="J434" s="2">
        <f t="shared" si="12"/>
        <v>24759.07</v>
      </c>
      <c r="K434">
        <f t="shared" si="13"/>
        <v>2025</v>
      </c>
    </row>
    <row r="435" spans="1:11">
      <c r="A435" t="s">
        <v>216</v>
      </c>
      <c r="C435" t="s">
        <v>292</v>
      </c>
      <c r="D435" t="s">
        <v>294</v>
      </c>
      <c r="E435" t="s">
        <v>308</v>
      </c>
      <c r="F435">
        <v>2349</v>
      </c>
      <c r="G435">
        <v>1</v>
      </c>
      <c r="H435">
        <v>27517.64</v>
      </c>
      <c r="I435" s="6">
        <v>45870</v>
      </c>
      <c r="J435" s="2">
        <f t="shared" si="12"/>
        <v>27517.64</v>
      </c>
      <c r="K435">
        <f t="shared" si="13"/>
        <v>2025</v>
      </c>
    </row>
    <row r="436" spans="1:11">
      <c r="A436" t="s">
        <v>216</v>
      </c>
      <c r="C436" t="s">
        <v>292</v>
      </c>
      <c r="D436" t="s">
        <v>295</v>
      </c>
      <c r="E436" t="s">
        <v>308</v>
      </c>
      <c r="F436">
        <v>2348</v>
      </c>
      <c r="G436">
        <v>1</v>
      </c>
      <c r="H436">
        <v>27442.91</v>
      </c>
      <c r="I436" s="6">
        <v>45901</v>
      </c>
      <c r="J436" s="2">
        <f t="shared" si="12"/>
        <v>27442.91</v>
      </c>
      <c r="K436">
        <f t="shared" si="13"/>
        <v>2025</v>
      </c>
    </row>
    <row r="437" spans="1:11">
      <c r="A437" t="s">
        <v>217</v>
      </c>
      <c r="B437" t="s">
        <v>232</v>
      </c>
      <c r="C437" t="s">
        <v>16</v>
      </c>
      <c r="D437" t="s">
        <v>174</v>
      </c>
      <c r="E437" t="s">
        <v>308</v>
      </c>
      <c r="F437">
        <v>2165</v>
      </c>
      <c r="G437">
        <v>0.25</v>
      </c>
      <c r="H437">
        <v>98.33</v>
      </c>
      <c r="I437" s="6">
        <v>45992</v>
      </c>
      <c r="J437" s="2">
        <f t="shared" si="12"/>
        <v>24.5825</v>
      </c>
      <c r="K437">
        <f t="shared" si="13"/>
        <v>2025</v>
      </c>
    </row>
    <row r="438" spans="1:11">
      <c r="A438" t="s">
        <v>217</v>
      </c>
      <c r="B438" t="s">
        <v>232</v>
      </c>
      <c r="C438" t="s">
        <v>16</v>
      </c>
      <c r="D438" t="s">
        <v>86</v>
      </c>
      <c r="E438" t="s">
        <v>308</v>
      </c>
      <c r="F438">
        <v>2166</v>
      </c>
      <c r="G438">
        <v>0.95</v>
      </c>
      <c r="H438">
        <v>50.1</v>
      </c>
      <c r="I438" s="6">
        <v>45992</v>
      </c>
      <c r="J438" s="2">
        <f t="shared" si="12"/>
        <v>47.594999999999999</v>
      </c>
      <c r="K438">
        <f t="shared" si="13"/>
        <v>2025</v>
      </c>
    </row>
    <row r="439" spans="1:11">
      <c r="A439" t="s">
        <v>217</v>
      </c>
      <c r="B439" t="s">
        <v>232</v>
      </c>
      <c r="C439" t="s">
        <v>16</v>
      </c>
      <c r="D439" t="s">
        <v>87</v>
      </c>
      <c r="E439" t="s">
        <v>308</v>
      </c>
      <c r="F439">
        <v>2167</v>
      </c>
      <c r="G439">
        <v>1</v>
      </c>
      <c r="H439">
        <v>59.53</v>
      </c>
      <c r="I439" s="6">
        <v>45992</v>
      </c>
      <c r="J439" s="2">
        <f t="shared" si="12"/>
        <v>59.53</v>
      </c>
      <c r="K439">
        <f t="shared" si="13"/>
        <v>2025</v>
      </c>
    </row>
    <row r="440" spans="1:11">
      <c r="A440" s="1" t="s">
        <v>217</v>
      </c>
      <c r="B440" t="s">
        <v>232</v>
      </c>
      <c r="C440" s="3" t="s">
        <v>16</v>
      </c>
      <c r="D440" s="22" t="s">
        <v>53</v>
      </c>
      <c r="E440" t="s">
        <v>308</v>
      </c>
      <c r="F440" s="1">
        <v>2168</v>
      </c>
      <c r="G440" s="2">
        <v>1.95</v>
      </c>
      <c r="H440" s="2">
        <v>15.41</v>
      </c>
      <c r="I440" s="6">
        <v>45992</v>
      </c>
      <c r="J440" s="2">
        <f t="shared" si="12"/>
        <v>30.049499999999998</v>
      </c>
      <c r="K440">
        <f t="shared" si="13"/>
        <v>2025</v>
      </c>
    </row>
    <row r="441" spans="1:11">
      <c r="A441" s="1" t="s">
        <v>217</v>
      </c>
      <c r="B441" t="s">
        <v>232</v>
      </c>
      <c r="C441" s="3" t="s">
        <v>16</v>
      </c>
      <c r="D441" s="22" t="s">
        <v>74</v>
      </c>
      <c r="E441" t="s">
        <v>308</v>
      </c>
      <c r="F441" s="1">
        <v>2169</v>
      </c>
      <c r="G441" s="2">
        <v>1.8</v>
      </c>
      <c r="H441" s="2">
        <v>58.24</v>
      </c>
      <c r="I441" s="6">
        <v>45992</v>
      </c>
      <c r="J441" s="2">
        <f t="shared" si="12"/>
        <v>104.83200000000001</v>
      </c>
      <c r="K441">
        <f t="shared" si="13"/>
        <v>2025</v>
      </c>
    </row>
    <row r="442" spans="1:11">
      <c r="A442" s="1" t="s">
        <v>217</v>
      </c>
      <c r="B442" t="s">
        <v>232</v>
      </c>
      <c r="C442" s="3" t="s">
        <v>16</v>
      </c>
      <c r="D442" s="22" t="s">
        <v>135</v>
      </c>
      <c r="E442" t="s">
        <v>308</v>
      </c>
      <c r="F442" s="1">
        <v>2170</v>
      </c>
      <c r="G442" s="2">
        <v>1.85</v>
      </c>
      <c r="H442" s="2">
        <v>18.79</v>
      </c>
      <c r="I442" s="6">
        <v>45992</v>
      </c>
      <c r="J442" s="2">
        <f t="shared" si="12"/>
        <v>34.761499999999998</v>
      </c>
      <c r="K442">
        <f t="shared" si="13"/>
        <v>2025</v>
      </c>
    </row>
    <row r="443" spans="1:11">
      <c r="A443" s="1" t="s">
        <v>217</v>
      </c>
      <c r="B443" t="s">
        <v>232</v>
      </c>
      <c r="C443" s="3" t="s">
        <v>16</v>
      </c>
      <c r="D443" s="22" t="s">
        <v>136</v>
      </c>
      <c r="E443" t="s">
        <v>308</v>
      </c>
      <c r="F443" s="1">
        <v>2171</v>
      </c>
      <c r="G443" s="2">
        <v>2.1</v>
      </c>
      <c r="H443" s="2">
        <v>28.64</v>
      </c>
      <c r="I443" s="6">
        <v>45992</v>
      </c>
      <c r="J443" s="2">
        <f t="shared" si="12"/>
        <v>60.144000000000005</v>
      </c>
      <c r="K443">
        <f t="shared" si="13"/>
        <v>2025</v>
      </c>
    </row>
    <row r="444" spans="1:11">
      <c r="A444" s="1" t="s">
        <v>217</v>
      </c>
      <c r="B444" t="s">
        <v>232</v>
      </c>
      <c r="C444" s="3" t="s">
        <v>16</v>
      </c>
      <c r="D444" s="22" t="s">
        <v>111</v>
      </c>
      <c r="E444" t="s">
        <v>308</v>
      </c>
      <c r="F444" s="1">
        <v>2172</v>
      </c>
      <c r="G444" s="2">
        <v>0.4</v>
      </c>
      <c r="H444" s="2">
        <v>52.5</v>
      </c>
      <c r="I444" s="6">
        <v>45992</v>
      </c>
      <c r="J444" s="2">
        <f t="shared" si="12"/>
        <v>21</v>
      </c>
      <c r="K444">
        <f t="shared" si="13"/>
        <v>2025</v>
      </c>
    </row>
    <row r="445" spans="1:11">
      <c r="A445" s="1" t="s">
        <v>217</v>
      </c>
      <c r="B445" t="s">
        <v>232</v>
      </c>
      <c r="C445" s="3" t="s">
        <v>16</v>
      </c>
      <c r="D445" s="22" t="s">
        <v>44</v>
      </c>
      <c r="E445" t="s">
        <v>308</v>
      </c>
      <c r="F445" s="1">
        <v>2173</v>
      </c>
      <c r="G445" s="2">
        <v>0.8</v>
      </c>
      <c r="H445" s="2">
        <v>51.04</v>
      </c>
      <c r="I445" s="6">
        <v>45992</v>
      </c>
      <c r="J445" s="2">
        <f t="shared" si="12"/>
        <v>40.832000000000001</v>
      </c>
      <c r="K445">
        <f t="shared" si="13"/>
        <v>2025</v>
      </c>
    </row>
    <row r="446" spans="1:11">
      <c r="A446" s="1" t="s">
        <v>217</v>
      </c>
      <c r="B446" t="s">
        <v>232</v>
      </c>
      <c r="C446" s="3" t="s">
        <v>16</v>
      </c>
      <c r="D446" s="22" t="s">
        <v>69</v>
      </c>
      <c r="E446" t="s">
        <v>308</v>
      </c>
      <c r="F446" s="1">
        <v>2174</v>
      </c>
      <c r="G446" s="2">
        <v>0.5</v>
      </c>
      <c r="H446" s="2">
        <v>44.08</v>
      </c>
      <c r="I446" s="6">
        <v>45992</v>
      </c>
      <c r="J446" s="2">
        <f t="shared" si="12"/>
        <v>22.04</v>
      </c>
      <c r="K446">
        <f t="shared" si="13"/>
        <v>2025</v>
      </c>
    </row>
    <row r="447" spans="1:11">
      <c r="A447" s="1" t="s">
        <v>217</v>
      </c>
      <c r="B447" t="s">
        <v>232</v>
      </c>
      <c r="C447" s="3" t="s">
        <v>16</v>
      </c>
      <c r="D447" s="22" t="s">
        <v>142</v>
      </c>
      <c r="E447" t="s">
        <v>308</v>
      </c>
      <c r="F447" s="1">
        <v>2175</v>
      </c>
      <c r="G447" s="2">
        <v>4.5</v>
      </c>
      <c r="H447" s="2">
        <v>24.45</v>
      </c>
      <c r="I447" s="6">
        <v>45992</v>
      </c>
      <c r="J447" s="2">
        <f t="shared" si="12"/>
        <v>110.02499999999999</v>
      </c>
      <c r="K447">
        <f t="shared" si="13"/>
        <v>2025</v>
      </c>
    </row>
    <row r="448" spans="1:11">
      <c r="A448" s="1" t="s">
        <v>217</v>
      </c>
      <c r="B448" t="s">
        <v>232</v>
      </c>
      <c r="C448" s="3" t="s">
        <v>16</v>
      </c>
      <c r="D448" s="22" t="s">
        <v>88</v>
      </c>
      <c r="E448" t="s">
        <v>308</v>
      </c>
      <c r="F448" s="1">
        <v>2176</v>
      </c>
      <c r="G448" s="2">
        <v>3.9</v>
      </c>
      <c r="H448" s="2">
        <v>15.38</v>
      </c>
      <c r="I448" s="6">
        <v>45992</v>
      </c>
      <c r="J448" s="2">
        <f t="shared" si="12"/>
        <v>59.981999999999999</v>
      </c>
      <c r="K448">
        <f t="shared" si="13"/>
        <v>2025</v>
      </c>
    </row>
    <row r="449" spans="1:11">
      <c r="A449" s="1" t="s">
        <v>217</v>
      </c>
      <c r="B449" t="s">
        <v>232</v>
      </c>
      <c r="C449" s="3" t="s">
        <v>16</v>
      </c>
      <c r="D449" s="22" t="s">
        <v>89</v>
      </c>
      <c r="E449" t="s">
        <v>308</v>
      </c>
      <c r="F449" s="1">
        <v>2177</v>
      </c>
      <c r="G449" s="2">
        <v>0.65</v>
      </c>
      <c r="H449" s="2">
        <v>27.91</v>
      </c>
      <c r="I449" s="6">
        <v>45992</v>
      </c>
      <c r="J449" s="2">
        <f t="shared" si="12"/>
        <v>18.141500000000001</v>
      </c>
      <c r="K449">
        <f t="shared" si="13"/>
        <v>2025</v>
      </c>
    </row>
    <row r="450" spans="1:11">
      <c r="A450" s="1" t="s">
        <v>217</v>
      </c>
      <c r="B450" t="s">
        <v>232</v>
      </c>
      <c r="C450" s="3" t="s">
        <v>16</v>
      </c>
      <c r="D450" s="22" t="s">
        <v>102</v>
      </c>
      <c r="E450" t="s">
        <v>308</v>
      </c>
      <c r="F450" s="1">
        <v>2178</v>
      </c>
      <c r="G450" s="2">
        <v>1.4</v>
      </c>
      <c r="H450" s="2">
        <v>29.47</v>
      </c>
      <c r="I450" s="6">
        <v>45992</v>
      </c>
      <c r="J450" s="2">
        <f t="shared" ref="J450:J513" si="14">G450*H450</f>
        <v>41.257999999999996</v>
      </c>
      <c r="K450">
        <f t="shared" ref="K450:K513" si="15">YEAR(I450)</f>
        <v>2025</v>
      </c>
    </row>
    <row r="451" spans="1:11">
      <c r="A451" s="1" t="s">
        <v>217</v>
      </c>
      <c r="B451" t="s">
        <v>232</v>
      </c>
      <c r="C451" s="3" t="s">
        <v>16</v>
      </c>
      <c r="D451" s="22" t="s">
        <v>97</v>
      </c>
      <c r="E451" t="s">
        <v>308</v>
      </c>
      <c r="F451" s="1">
        <v>2179</v>
      </c>
      <c r="G451" s="2">
        <v>6.5</v>
      </c>
      <c r="H451" s="2">
        <v>17.5</v>
      </c>
      <c r="I451" s="6">
        <v>45992</v>
      </c>
      <c r="J451" s="2">
        <f t="shared" si="14"/>
        <v>113.75</v>
      </c>
      <c r="K451">
        <f t="shared" si="15"/>
        <v>2025</v>
      </c>
    </row>
    <row r="452" spans="1:11">
      <c r="A452" s="1" t="s">
        <v>217</v>
      </c>
      <c r="B452" t="s">
        <v>232</v>
      </c>
      <c r="C452" s="3" t="s">
        <v>16</v>
      </c>
      <c r="D452" s="22" t="s">
        <v>96</v>
      </c>
      <c r="E452" t="s">
        <v>308</v>
      </c>
      <c r="F452" s="1">
        <v>2181</v>
      </c>
      <c r="G452" s="2">
        <v>1</v>
      </c>
      <c r="H452" s="2">
        <v>174.16</v>
      </c>
      <c r="I452" s="6">
        <v>45992</v>
      </c>
      <c r="J452" s="2">
        <f t="shared" si="14"/>
        <v>174.16</v>
      </c>
      <c r="K452">
        <f t="shared" si="15"/>
        <v>2025</v>
      </c>
    </row>
    <row r="453" spans="1:11">
      <c r="A453" s="1" t="s">
        <v>217</v>
      </c>
      <c r="B453" t="s">
        <v>232</v>
      </c>
      <c r="C453" s="3" t="s">
        <v>16</v>
      </c>
      <c r="D453" s="22" t="s">
        <v>172</v>
      </c>
      <c r="E453" t="s">
        <v>308</v>
      </c>
      <c r="F453" s="1">
        <v>2182</v>
      </c>
      <c r="G453" s="2">
        <v>1</v>
      </c>
      <c r="H453" s="2">
        <v>31.7</v>
      </c>
      <c r="I453" s="6">
        <v>45992</v>
      </c>
      <c r="J453" s="2">
        <f t="shared" si="14"/>
        <v>31.7</v>
      </c>
      <c r="K453">
        <f t="shared" si="15"/>
        <v>2025</v>
      </c>
    </row>
    <row r="454" spans="1:11">
      <c r="A454" s="1" t="s">
        <v>217</v>
      </c>
      <c r="B454" t="s">
        <v>232</v>
      </c>
      <c r="C454" s="3" t="s">
        <v>16</v>
      </c>
      <c r="D454" s="22" t="s">
        <v>101</v>
      </c>
      <c r="E454" t="s">
        <v>308</v>
      </c>
      <c r="F454" s="1">
        <v>2184</v>
      </c>
      <c r="G454" s="2">
        <v>0.95</v>
      </c>
      <c r="H454" s="2">
        <v>39.159999999999997</v>
      </c>
      <c r="I454" s="6">
        <v>45992</v>
      </c>
      <c r="J454" s="2">
        <f t="shared" si="14"/>
        <v>37.201999999999998</v>
      </c>
      <c r="K454">
        <f t="shared" si="15"/>
        <v>2025</v>
      </c>
    </row>
    <row r="455" spans="1:11">
      <c r="A455" s="1" t="s">
        <v>217</v>
      </c>
      <c r="B455" t="s">
        <v>232</v>
      </c>
      <c r="C455" s="3" t="s">
        <v>16</v>
      </c>
      <c r="D455" s="22" t="s">
        <v>171</v>
      </c>
      <c r="E455" t="s">
        <v>308</v>
      </c>
      <c r="F455" s="1">
        <v>2185</v>
      </c>
      <c r="G455" s="2">
        <v>6.7</v>
      </c>
      <c r="H455" s="2">
        <v>79</v>
      </c>
      <c r="I455" s="6">
        <v>45992</v>
      </c>
      <c r="J455" s="2">
        <f t="shared" si="14"/>
        <v>529.30000000000007</v>
      </c>
      <c r="K455">
        <f t="shared" si="15"/>
        <v>2025</v>
      </c>
    </row>
    <row r="456" spans="1:11">
      <c r="A456" s="1" t="s">
        <v>217</v>
      </c>
      <c r="B456" t="s">
        <v>232</v>
      </c>
      <c r="C456" s="3" t="s">
        <v>16</v>
      </c>
      <c r="D456" s="22" t="s">
        <v>40</v>
      </c>
      <c r="E456" t="s">
        <v>308</v>
      </c>
      <c r="F456" s="1">
        <v>2186</v>
      </c>
      <c r="G456" s="2">
        <v>0.4</v>
      </c>
      <c r="H456" s="2">
        <v>48.25</v>
      </c>
      <c r="I456" s="6">
        <v>45992</v>
      </c>
      <c r="J456" s="2">
        <f t="shared" si="14"/>
        <v>19.3</v>
      </c>
      <c r="K456">
        <f t="shared" si="15"/>
        <v>2025</v>
      </c>
    </row>
    <row r="457" spans="1:11">
      <c r="A457" s="1" t="s">
        <v>217</v>
      </c>
      <c r="B457" t="s">
        <v>232</v>
      </c>
      <c r="C457" s="3" t="s">
        <v>16</v>
      </c>
      <c r="D457" s="22" t="s">
        <v>47</v>
      </c>
      <c r="E457" t="s">
        <v>308</v>
      </c>
      <c r="F457" s="1">
        <v>2187</v>
      </c>
      <c r="G457" s="2">
        <v>0.9</v>
      </c>
      <c r="H457" s="2">
        <v>26.66</v>
      </c>
      <c r="I457" s="6">
        <v>45992</v>
      </c>
      <c r="J457" s="2">
        <f t="shared" si="14"/>
        <v>23.994</v>
      </c>
      <c r="K457">
        <f t="shared" si="15"/>
        <v>2025</v>
      </c>
    </row>
    <row r="458" spans="1:11">
      <c r="A458" s="1" t="s">
        <v>217</v>
      </c>
      <c r="B458" t="s">
        <v>232</v>
      </c>
      <c r="C458" s="3" t="s">
        <v>16</v>
      </c>
      <c r="D458" s="22" t="s">
        <v>48</v>
      </c>
      <c r="E458" t="s">
        <v>308</v>
      </c>
      <c r="F458" s="1">
        <v>2188</v>
      </c>
      <c r="G458" s="2">
        <v>1.85</v>
      </c>
      <c r="H458" s="2">
        <v>44.73</v>
      </c>
      <c r="I458" s="6">
        <v>45992</v>
      </c>
      <c r="J458" s="2">
        <f t="shared" si="14"/>
        <v>82.750500000000002</v>
      </c>
      <c r="K458">
        <f t="shared" si="15"/>
        <v>2025</v>
      </c>
    </row>
    <row r="459" spans="1:11">
      <c r="A459" s="1" t="s">
        <v>217</v>
      </c>
      <c r="B459" t="s">
        <v>232</v>
      </c>
      <c r="C459" s="3" t="s">
        <v>16</v>
      </c>
      <c r="D459" s="22" t="s">
        <v>46</v>
      </c>
      <c r="E459" t="s">
        <v>308</v>
      </c>
      <c r="F459" s="1">
        <v>2189</v>
      </c>
      <c r="G459" s="2">
        <v>2</v>
      </c>
      <c r="H459" s="2">
        <v>12.86</v>
      </c>
      <c r="I459" s="6">
        <v>45992</v>
      </c>
      <c r="J459" s="2">
        <f t="shared" si="14"/>
        <v>25.72</v>
      </c>
      <c r="K459">
        <f t="shared" si="15"/>
        <v>2025</v>
      </c>
    </row>
    <row r="460" spans="1:11">
      <c r="A460" s="1" t="s">
        <v>217</v>
      </c>
      <c r="B460" t="s">
        <v>232</v>
      </c>
      <c r="C460" s="3" t="s">
        <v>16</v>
      </c>
      <c r="D460" s="22" t="s">
        <v>81</v>
      </c>
      <c r="E460" t="s">
        <v>308</v>
      </c>
      <c r="F460" s="1">
        <v>2190</v>
      </c>
      <c r="G460" s="2">
        <v>1.1000000000000001</v>
      </c>
      <c r="H460" s="2">
        <v>33.25</v>
      </c>
      <c r="I460" s="6">
        <v>45992</v>
      </c>
      <c r="J460" s="2">
        <f t="shared" si="14"/>
        <v>36.575000000000003</v>
      </c>
      <c r="K460">
        <f t="shared" si="15"/>
        <v>2025</v>
      </c>
    </row>
    <row r="461" spans="1:11">
      <c r="A461" s="1" t="s">
        <v>217</v>
      </c>
      <c r="B461" t="s">
        <v>232</v>
      </c>
      <c r="C461" s="3" t="s">
        <v>16</v>
      </c>
      <c r="D461" s="22" t="s">
        <v>82</v>
      </c>
      <c r="E461" t="s">
        <v>308</v>
      </c>
      <c r="F461" s="1">
        <v>2191</v>
      </c>
      <c r="G461" s="2">
        <v>2.7</v>
      </c>
      <c r="H461" s="2">
        <v>47.91</v>
      </c>
      <c r="I461" s="6">
        <v>45992</v>
      </c>
      <c r="J461" s="2">
        <f t="shared" si="14"/>
        <v>129.357</v>
      </c>
      <c r="K461">
        <f t="shared" si="15"/>
        <v>2025</v>
      </c>
    </row>
    <row r="462" spans="1:11">
      <c r="A462" s="1" t="s">
        <v>217</v>
      </c>
      <c r="B462" t="s">
        <v>232</v>
      </c>
      <c r="C462" s="3" t="s">
        <v>16</v>
      </c>
      <c r="D462" s="22" t="s">
        <v>94</v>
      </c>
      <c r="E462" t="s">
        <v>308</v>
      </c>
      <c r="F462" s="1">
        <v>2192</v>
      </c>
      <c r="G462" s="2">
        <v>3.8</v>
      </c>
      <c r="H462" s="2">
        <v>14</v>
      </c>
      <c r="I462" s="6">
        <v>45992</v>
      </c>
      <c r="J462" s="2">
        <f t="shared" si="14"/>
        <v>53.199999999999996</v>
      </c>
      <c r="K462">
        <f t="shared" si="15"/>
        <v>2025</v>
      </c>
    </row>
    <row r="463" spans="1:11">
      <c r="A463" s="1" t="s">
        <v>217</v>
      </c>
      <c r="B463" t="s">
        <v>232</v>
      </c>
      <c r="C463" s="3" t="s">
        <v>16</v>
      </c>
      <c r="D463" s="22" t="s">
        <v>95</v>
      </c>
      <c r="E463" t="s">
        <v>308</v>
      </c>
      <c r="F463" s="1">
        <v>2193</v>
      </c>
      <c r="G463" s="2">
        <v>1</v>
      </c>
      <c r="H463" s="2">
        <v>29.58</v>
      </c>
      <c r="I463" s="6">
        <v>45992</v>
      </c>
      <c r="J463" s="2">
        <f t="shared" si="14"/>
        <v>29.58</v>
      </c>
      <c r="K463">
        <f t="shared" si="15"/>
        <v>2025</v>
      </c>
    </row>
    <row r="464" spans="1:11">
      <c r="A464" s="1" t="s">
        <v>217</v>
      </c>
      <c r="B464" t="s">
        <v>232</v>
      </c>
      <c r="C464" s="3" t="s">
        <v>16</v>
      </c>
      <c r="D464" s="22" t="s">
        <v>173</v>
      </c>
      <c r="E464" t="s">
        <v>308</v>
      </c>
      <c r="F464" s="1">
        <v>2194</v>
      </c>
      <c r="G464" s="2">
        <v>1</v>
      </c>
      <c r="H464" s="2">
        <v>72.08</v>
      </c>
      <c r="I464" s="6">
        <v>45992</v>
      </c>
      <c r="J464" s="2">
        <f t="shared" si="14"/>
        <v>72.08</v>
      </c>
      <c r="K464">
        <f t="shared" si="15"/>
        <v>2025</v>
      </c>
    </row>
    <row r="465" spans="1:11">
      <c r="A465" s="1" t="s">
        <v>217</v>
      </c>
      <c r="B465" t="s">
        <v>232</v>
      </c>
      <c r="C465" s="3" t="s">
        <v>16</v>
      </c>
      <c r="D465" s="22" t="s">
        <v>54</v>
      </c>
      <c r="E465" t="s">
        <v>308</v>
      </c>
      <c r="F465" s="1">
        <v>2195</v>
      </c>
      <c r="G465" s="2">
        <v>0.4</v>
      </c>
      <c r="H465" s="2">
        <v>40</v>
      </c>
      <c r="I465" s="6">
        <v>45992</v>
      </c>
      <c r="J465" s="2">
        <f t="shared" si="14"/>
        <v>16</v>
      </c>
      <c r="K465">
        <f t="shared" si="15"/>
        <v>2025</v>
      </c>
    </row>
    <row r="466" spans="1:11">
      <c r="A466" s="1" t="s">
        <v>217</v>
      </c>
      <c r="B466" t="s">
        <v>232</v>
      </c>
      <c r="C466" s="3" t="s">
        <v>16</v>
      </c>
      <c r="D466" s="22" t="s">
        <v>258</v>
      </c>
      <c r="E466" t="s">
        <v>308</v>
      </c>
      <c r="F466" s="1">
        <v>2196</v>
      </c>
      <c r="G466" s="2">
        <v>2</v>
      </c>
      <c r="H466" s="2">
        <v>74.78</v>
      </c>
      <c r="I466" s="6">
        <v>45992</v>
      </c>
      <c r="J466" s="2">
        <f t="shared" si="14"/>
        <v>149.56</v>
      </c>
      <c r="K466">
        <f t="shared" si="15"/>
        <v>2025</v>
      </c>
    </row>
    <row r="467" spans="1:11">
      <c r="A467" s="1" t="s">
        <v>217</v>
      </c>
      <c r="B467" t="s">
        <v>232</v>
      </c>
      <c r="C467" s="3" t="s">
        <v>16</v>
      </c>
      <c r="D467" s="22" t="s">
        <v>80</v>
      </c>
      <c r="E467" t="s">
        <v>308</v>
      </c>
      <c r="F467" s="1">
        <v>2197</v>
      </c>
      <c r="G467" s="2">
        <v>0.4</v>
      </c>
      <c r="H467" s="2">
        <v>36.25</v>
      </c>
      <c r="I467" s="6">
        <v>45992</v>
      </c>
      <c r="J467" s="2">
        <f t="shared" si="14"/>
        <v>14.5</v>
      </c>
      <c r="K467">
        <f t="shared" si="15"/>
        <v>2025</v>
      </c>
    </row>
    <row r="468" spans="1:11">
      <c r="A468" s="1" t="s">
        <v>217</v>
      </c>
      <c r="B468" t="s">
        <v>232</v>
      </c>
      <c r="C468" s="3" t="s">
        <v>16</v>
      </c>
      <c r="D468" s="22" t="s">
        <v>112</v>
      </c>
      <c r="E468" t="s">
        <v>308</v>
      </c>
      <c r="F468" s="1">
        <v>2198</v>
      </c>
      <c r="G468" s="2">
        <v>0.4</v>
      </c>
      <c r="H468" s="2">
        <v>18.96</v>
      </c>
      <c r="I468" s="6">
        <v>45992</v>
      </c>
      <c r="J468" s="2">
        <f t="shared" si="14"/>
        <v>7.5840000000000005</v>
      </c>
      <c r="K468">
        <f t="shared" si="15"/>
        <v>2025</v>
      </c>
    </row>
    <row r="469" spans="1:11">
      <c r="A469" s="1" t="s">
        <v>217</v>
      </c>
      <c r="B469" t="s">
        <v>232</v>
      </c>
      <c r="C469" s="3" t="s">
        <v>16</v>
      </c>
      <c r="D469" s="22" t="s">
        <v>84</v>
      </c>
      <c r="E469" t="s">
        <v>308</v>
      </c>
      <c r="F469" s="1">
        <v>2199</v>
      </c>
      <c r="G469" s="2">
        <v>0.35</v>
      </c>
      <c r="H469" s="2">
        <v>13.5</v>
      </c>
      <c r="I469" s="6">
        <v>45992</v>
      </c>
      <c r="J469" s="2">
        <f t="shared" si="14"/>
        <v>4.7249999999999996</v>
      </c>
      <c r="K469">
        <f t="shared" si="15"/>
        <v>2025</v>
      </c>
    </row>
    <row r="470" spans="1:11">
      <c r="A470" s="1" t="s">
        <v>217</v>
      </c>
      <c r="B470" t="s">
        <v>232</v>
      </c>
      <c r="C470" s="3" t="s">
        <v>16</v>
      </c>
      <c r="D470" s="22" t="s">
        <v>50</v>
      </c>
      <c r="E470" t="s">
        <v>308</v>
      </c>
      <c r="F470" s="1">
        <v>2200</v>
      </c>
      <c r="G470" s="2">
        <v>0.95</v>
      </c>
      <c r="H470" s="2">
        <v>18.75</v>
      </c>
      <c r="I470" s="6">
        <v>45992</v>
      </c>
      <c r="J470" s="2">
        <f t="shared" si="14"/>
        <v>17.8125</v>
      </c>
      <c r="K470">
        <f t="shared" si="15"/>
        <v>2025</v>
      </c>
    </row>
    <row r="471" spans="1:11">
      <c r="A471" s="1" t="s">
        <v>217</v>
      </c>
      <c r="B471" t="s">
        <v>232</v>
      </c>
      <c r="C471" s="3" t="s">
        <v>16</v>
      </c>
      <c r="D471" s="22" t="s">
        <v>70</v>
      </c>
      <c r="E471" t="s">
        <v>308</v>
      </c>
      <c r="F471" s="1">
        <v>2201</v>
      </c>
      <c r="G471" s="2">
        <v>1</v>
      </c>
      <c r="H471" s="2">
        <v>71.010000000000005</v>
      </c>
      <c r="I471" s="6">
        <v>45992</v>
      </c>
      <c r="J471" s="2">
        <f t="shared" si="14"/>
        <v>71.010000000000005</v>
      </c>
      <c r="K471">
        <f t="shared" si="15"/>
        <v>2025</v>
      </c>
    </row>
    <row r="472" spans="1:11">
      <c r="A472" s="1" t="s">
        <v>217</v>
      </c>
      <c r="B472" t="s">
        <v>232</v>
      </c>
      <c r="C472" s="3" t="s">
        <v>16</v>
      </c>
      <c r="D472" s="22" t="s">
        <v>93</v>
      </c>
      <c r="E472" t="s">
        <v>308</v>
      </c>
      <c r="F472" s="1">
        <v>2202</v>
      </c>
      <c r="G472" s="2">
        <v>0.4</v>
      </c>
      <c r="H472" s="2">
        <v>14.75</v>
      </c>
      <c r="I472" s="6">
        <v>45992</v>
      </c>
      <c r="J472" s="2">
        <f t="shared" si="14"/>
        <v>5.9</v>
      </c>
      <c r="K472">
        <f t="shared" si="15"/>
        <v>2025</v>
      </c>
    </row>
    <row r="473" spans="1:11">
      <c r="A473" s="1" t="s">
        <v>217</v>
      </c>
      <c r="B473" t="s">
        <v>232</v>
      </c>
      <c r="C473" s="3" t="s">
        <v>213</v>
      </c>
      <c r="D473" s="22" t="s">
        <v>247</v>
      </c>
      <c r="E473" t="s">
        <v>308</v>
      </c>
      <c r="F473" s="1">
        <v>2345</v>
      </c>
      <c r="G473" s="2">
        <v>6</v>
      </c>
      <c r="H473" s="2">
        <v>21.84</v>
      </c>
      <c r="I473" s="6">
        <v>45992</v>
      </c>
      <c r="J473" s="2">
        <f t="shared" si="14"/>
        <v>131.04</v>
      </c>
      <c r="K473">
        <f t="shared" si="15"/>
        <v>2025</v>
      </c>
    </row>
    <row r="474" spans="1:11">
      <c r="A474" s="1" t="s">
        <v>217</v>
      </c>
      <c r="B474" t="s">
        <v>232</v>
      </c>
      <c r="C474" s="3" t="s">
        <v>213</v>
      </c>
      <c r="D474" s="22" t="s">
        <v>259</v>
      </c>
      <c r="E474" t="s">
        <v>308</v>
      </c>
      <c r="F474" s="1">
        <v>2346</v>
      </c>
      <c r="G474" s="2">
        <v>0.9</v>
      </c>
      <c r="H474" s="2">
        <v>32.33</v>
      </c>
      <c r="I474" s="6">
        <v>45992</v>
      </c>
      <c r="J474" s="2">
        <f t="shared" si="14"/>
        <v>29.096999999999998</v>
      </c>
      <c r="K474">
        <f t="shared" si="15"/>
        <v>2025</v>
      </c>
    </row>
    <row r="475" spans="1:11">
      <c r="A475" s="1" t="s">
        <v>218</v>
      </c>
      <c r="B475" t="s">
        <v>232</v>
      </c>
      <c r="C475" s="3" t="s">
        <v>16</v>
      </c>
      <c r="D475" s="22" t="s">
        <v>164</v>
      </c>
      <c r="E475" t="s">
        <v>308</v>
      </c>
      <c r="F475" s="1">
        <v>2203</v>
      </c>
      <c r="G475" s="2">
        <v>0.3</v>
      </c>
      <c r="H475" s="2">
        <v>16.46</v>
      </c>
      <c r="I475" s="6">
        <v>45992</v>
      </c>
      <c r="J475" s="2">
        <f t="shared" si="14"/>
        <v>4.9379999999999997</v>
      </c>
      <c r="K475">
        <f t="shared" si="15"/>
        <v>2025</v>
      </c>
    </row>
    <row r="476" spans="1:11">
      <c r="A476" s="1" t="s">
        <v>218</v>
      </c>
      <c r="B476" t="s">
        <v>232</v>
      </c>
      <c r="C476" s="3" t="s">
        <v>16</v>
      </c>
      <c r="D476" s="22" t="s">
        <v>126</v>
      </c>
      <c r="E476" t="s">
        <v>308</v>
      </c>
      <c r="F476" s="1">
        <v>2204</v>
      </c>
      <c r="G476" s="2">
        <v>2</v>
      </c>
      <c r="H476" s="2">
        <v>50.29</v>
      </c>
      <c r="I476" s="6">
        <v>45992</v>
      </c>
      <c r="J476" s="2">
        <f t="shared" si="14"/>
        <v>100.58</v>
      </c>
      <c r="K476">
        <f t="shared" si="15"/>
        <v>2025</v>
      </c>
    </row>
    <row r="477" spans="1:11">
      <c r="A477" s="1" t="s">
        <v>218</v>
      </c>
      <c r="B477" t="s">
        <v>232</v>
      </c>
      <c r="C477" s="3" t="s">
        <v>16</v>
      </c>
      <c r="D477" s="22" t="s">
        <v>125</v>
      </c>
      <c r="E477" t="s">
        <v>308</v>
      </c>
      <c r="F477" s="1">
        <v>2205</v>
      </c>
      <c r="G477" s="2">
        <v>1.8</v>
      </c>
      <c r="H477" s="2">
        <v>58.79</v>
      </c>
      <c r="I477" s="6">
        <v>45992</v>
      </c>
      <c r="J477" s="2">
        <f t="shared" si="14"/>
        <v>105.822</v>
      </c>
      <c r="K477">
        <f t="shared" si="15"/>
        <v>2025</v>
      </c>
    </row>
    <row r="478" spans="1:11">
      <c r="A478" s="1" t="s">
        <v>218</v>
      </c>
      <c r="B478" t="s">
        <v>232</v>
      </c>
      <c r="C478" s="3" t="s">
        <v>16</v>
      </c>
      <c r="D478" s="22" t="s">
        <v>110</v>
      </c>
      <c r="E478" t="s">
        <v>308</v>
      </c>
      <c r="F478" s="1">
        <v>2206</v>
      </c>
      <c r="G478" s="2">
        <v>0.9</v>
      </c>
      <c r="H478" s="2">
        <v>58.79</v>
      </c>
      <c r="I478" s="6">
        <v>45992</v>
      </c>
      <c r="J478" s="2">
        <f t="shared" si="14"/>
        <v>52.911000000000001</v>
      </c>
      <c r="K478">
        <f t="shared" si="15"/>
        <v>2025</v>
      </c>
    </row>
    <row r="479" spans="1:11">
      <c r="A479" s="1" t="s">
        <v>218</v>
      </c>
      <c r="B479" t="s">
        <v>232</v>
      </c>
      <c r="C479" s="3" t="s">
        <v>16</v>
      </c>
      <c r="D479" s="22" t="s">
        <v>58</v>
      </c>
      <c r="E479" t="s">
        <v>308</v>
      </c>
      <c r="F479" s="1">
        <v>2207</v>
      </c>
      <c r="G479" s="2">
        <v>1</v>
      </c>
      <c r="H479" s="2">
        <v>21.92</v>
      </c>
      <c r="I479" s="6">
        <v>45992</v>
      </c>
      <c r="J479" s="2">
        <f t="shared" si="14"/>
        <v>21.92</v>
      </c>
      <c r="K479">
        <f t="shared" si="15"/>
        <v>2025</v>
      </c>
    </row>
    <row r="480" spans="1:11">
      <c r="A480" s="1" t="s">
        <v>218</v>
      </c>
      <c r="B480" t="s">
        <v>232</v>
      </c>
      <c r="C480" s="3" t="s">
        <v>16</v>
      </c>
      <c r="D480" s="22" t="s">
        <v>85</v>
      </c>
      <c r="E480" t="s">
        <v>308</v>
      </c>
      <c r="F480" s="1">
        <v>2208</v>
      </c>
      <c r="G480" s="2">
        <v>0.6</v>
      </c>
      <c r="H480" s="2">
        <v>29.08</v>
      </c>
      <c r="I480" s="6">
        <v>45992</v>
      </c>
      <c r="J480" s="2">
        <f t="shared" si="14"/>
        <v>17.447999999999997</v>
      </c>
      <c r="K480">
        <f t="shared" si="15"/>
        <v>2025</v>
      </c>
    </row>
    <row r="481" spans="1:11">
      <c r="A481" s="1" t="s">
        <v>218</v>
      </c>
      <c r="B481" t="s">
        <v>232</v>
      </c>
      <c r="C481" s="3" t="s">
        <v>16</v>
      </c>
      <c r="D481" s="22" t="s">
        <v>90</v>
      </c>
      <c r="E481" t="s">
        <v>308</v>
      </c>
      <c r="F481" s="1">
        <v>2209</v>
      </c>
      <c r="G481" s="2">
        <v>0.2</v>
      </c>
      <c r="H481" s="2">
        <v>34.15</v>
      </c>
      <c r="I481" s="6">
        <v>45992</v>
      </c>
      <c r="J481" s="2">
        <f t="shared" si="14"/>
        <v>6.83</v>
      </c>
      <c r="K481">
        <f t="shared" si="15"/>
        <v>2025</v>
      </c>
    </row>
    <row r="482" spans="1:11">
      <c r="A482" s="1" t="s">
        <v>218</v>
      </c>
      <c r="B482" t="s">
        <v>232</v>
      </c>
      <c r="C482" s="3" t="s">
        <v>16</v>
      </c>
      <c r="D482" s="22" t="s">
        <v>64</v>
      </c>
      <c r="E482" t="s">
        <v>308</v>
      </c>
      <c r="F482" s="1">
        <v>2210</v>
      </c>
      <c r="G482" s="2">
        <v>2</v>
      </c>
      <c r="H482" s="2">
        <v>65.75</v>
      </c>
      <c r="I482" s="6">
        <v>45992</v>
      </c>
      <c r="J482" s="2">
        <f t="shared" si="14"/>
        <v>131.5</v>
      </c>
      <c r="K482">
        <f t="shared" si="15"/>
        <v>2025</v>
      </c>
    </row>
    <row r="483" spans="1:11">
      <c r="A483" s="1" t="s">
        <v>218</v>
      </c>
      <c r="B483" t="s">
        <v>232</v>
      </c>
      <c r="C483" s="3" t="s">
        <v>16</v>
      </c>
      <c r="D483" s="22" t="s">
        <v>117</v>
      </c>
      <c r="E483" t="s">
        <v>308</v>
      </c>
      <c r="F483" s="1">
        <v>2211</v>
      </c>
      <c r="G483" s="2">
        <v>1.95</v>
      </c>
      <c r="H483" s="2">
        <v>21.99</v>
      </c>
      <c r="I483" s="6">
        <v>45992</v>
      </c>
      <c r="J483" s="2">
        <f t="shared" si="14"/>
        <v>42.880499999999998</v>
      </c>
      <c r="K483">
        <f t="shared" si="15"/>
        <v>2025</v>
      </c>
    </row>
    <row r="484" spans="1:11">
      <c r="A484" s="1" t="s">
        <v>218</v>
      </c>
      <c r="B484" t="s">
        <v>232</v>
      </c>
      <c r="C484" s="3" t="s">
        <v>16</v>
      </c>
      <c r="D484" s="22" t="s">
        <v>116</v>
      </c>
      <c r="E484" t="s">
        <v>308</v>
      </c>
      <c r="F484" s="1">
        <v>2212</v>
      </c>
      <c r="G484" s="2">
        <v>2.8</v>
      </c>
      <c r="H484" s="2">
        <v>23.65</v>
      </c>
      <c r="I484" s="6">
        <v>45992</v>
      </c>
      <c r="J484" s="2">
        <f t="shared" si="14"/>
        <v>66.22</v>
      </c>
      <c r="K484">
        <f t="shared" si="15"/>
        <v>2025</v>
      </c>
    </row>
    <row r="485" spans="1:11">
      <c r="A485" s="1" t="s">
        <v>218</v>
      </c>
      <c r="B485" t="s">
        <v>232</v>
      </c>
      <c r="C485" s="3" t="s">
        <v>16</v>
      </c>
      <c r="D485" s="22" t="s">
        <v>168</v>
      </c>
      <c r="E485" t="s">
        <v>308</v>
      </c>
      <c r="F485" s="1">
        <v>2213</v>
      </c>
      <c r="G485" s="2">
        <v>7</v>
      </c>
      <c r="H485" s="2">
        <v>14.28</v>
      </c>
      <c r="I485" s="6">
        <v>45992</v>
      </c>
      <c r="J485" s="2">
        <f t="shared" si="14"/>
        <v>99.96</v>
      </c>
      <c r="K485">
        <f t="shared" si="15"/>
        <v>2025</v>
      </c>
    </row>
    <row r="486" spans="1:11">
      <c r="A486" s="1" t="s">
        <v>218</v>
      </c>
      <c r="B486" t="s">
        <v>232</v>
      </c>
      <c r="C486" s="3" t="s">
        <v>16</v>
      </c>
      <c r="D486" s="22" t="s">
        <v>169</v>
      </c>
      <c r="E486" t="s">
        <v>308</v>
      </c>
      <c r="F486" s="1">
        <v>2214</v>
      </c>
      <c r="G486" s="2">
        <v>1.95</v>
      </c>
      <c r="H486" s="2">
        <v>34.15</v>
      </c>
      <c r="I486" s="6">
        <v>45992</v>
      </c>
      <c r="J486" s="2">
        <f t="shared" si="14"/>
        <v>66.592500000000001</v>
      </c>
      <c r="K486">
        <f t="shared" si="15"/>
        <v>2025</v>
      </c>
    </row>
    <row r="487" spans="1:11">
      <c r="A487" s="1" t="s">
        <v>218</v>
      </c>
      <c r="B487" t="s">
        <v>232</v>
      </c>
      <c r="C487" s="3" t="s">
        <v>16</v>
      </c>
      <c r="D487" s="22" t="s">
        <v>170</v>
      </c>
      <c r="E487" t="s">
        <v>308</v>
      </c>
      <c r="F487" s="1">
        <v>2215</v>
      </c>
      <c r="G487" s="2">
        <v>2.1</v>
      </c>
      <c r="H487" s="2">
        <v>37.42</v>
      </c>
      <c r="I487" s="6">
        <v>45992</v>
      </c>
      <c r="J487" s="2">
        <f t="shared" si="14"/>
        <v>78.582000000000008</v>
      </c>
      <c r="K487">
        <f t="shared" si="15"/>
        <v>2025</v>
      </c>
    </row>
    <row r="488" spans="1:11">
      <c r="A488" s="1" t="s">
        <v>218</v>
      </c>
      <c r="B488" t="s">
        <v>232</v>
      </c>
      <c r="C488" s="3" t="s">
        <v>213</v>
      </c>
      <c r="D488" s="22" t="s">
        <v>296</v>
      </c>
      <c r="E488" t="s">
        <v>308</v>
      </c>
      <c r="F488" s="1">
        <v>2364</v>
      </c>
      <c r="G488" s="2">
        <v>1</v>
      </c>
      <c r="H488" s="2">
        <v>21.68</v>
      </c>
      <c r="I488" s="6">
        <v>45992</v>
      </c>
      <c r="J488" s="2">
        <f t="shared" si="14"/>
        <v>21.68</v>
      </c>
      <c r="K488">
        <f t="shared" si="15"/>
        <v>2025</v>
      </c>
    </row>
    <row r="489" spans="1:11">
      <c r="A489" s="1" t="s">
        <v>219</v>
      </c>
      <c r="B489" t="s">
        <v>232</v>
      </c>
      <c r="C489" s="3" t="s">
        <v>16</v>
      </c>
      <c r="D489" s="22" t="s">
        <v>253</v>
      </c>
      <c r="E489" t="s">
        <v>308</v>
      </c>
      <c r="F489" s="1">
        <v>2216</v>
      </c>
      <c r="G489" s="2">
        <v>1.35</v>
      </c>
      <c r="H489" s="2">
        <v>5.0599999999999996</v>
      </c>
      <c r="I489" s="6">
        <v>45992</v>
      </c>
      <c r="J489" s="2">
        <f t="shared" si="14"/>
        <v>6.8309999999999995</v>
      </c>
      <c r="K489">
        <f t="shared" si="15"/>
        <v>2025</v>
      </c>
    </row>
    <row r="490" spans="1:11">
      <c r="A490" s="1" t="s">
        <v>219</v>
      </c>
      <c r="B490" t="s">
        <v>232</v>
      </c>
      <c r="C490" s="3" t="s">
        <v>16</v>
      </c>
      <c r="D490" s="22" t="s">
        <v>65</v>
      </c>
      <c r="E490" t="s">
        <v>308</v>
      </c>
      <c r="F490" s="1">
        <v>2217</v>
      </c>
      <c r="G490" s="2">
        <v>1.6</v>
      </c>
      <c r="H490" s="2">
        <v>5.18</v>
      </c>
      <c r="I490" s="6">
        <v>45992</v>
      </c>
      <c r="J490" s="2">
        <f t="shared" si="14"/>
        <v>8.2880000000000003</v>
      </c>
      <c r="K490">
        <f t="shared" si="15"/>
        <v>2025</v>
      </c>
    </row>
    <row r="491" spans="1:11">
      <c r="A491" s="1" t="s">
        <v>219</v>
      </c>
      <c r="B491" t="s">
        <v>232</v>
      </c>
      <c r="C491" s="3" t="s">
        <v>16</v>
      </c>
      <c r="D491" s="22" t="s">
        <v>254</v>
      </c>
      <c r="E491" t="s">
        <v>308</v>
      </c>
      <c r="F491" s="1">
        <v>2218</v>
      </c>
      <c r="G491" s="2">
        <v>2.1</v>
      </c>
      <c r="H491" s="2">
        <v>6.16</v>
      </c>
      <c r="I491" s="6">
        <v>45992</v>
      </c>
      <c r="J491" s="2">
        <f t="shared" si="14"/>
        <v>12.936000000000002</v>
      </c>
      <c r="K491">
        <f t="shared" si="15"/>
        <v>2025</v>
      </c>
    </row>
    <row r="492" spans="1:11">
      <c r="A492" s="1" t="s">
        <v>219</v>
      </c>
      <c r="B492" t="s">
        <v>232</v>
      </c>
      <c r="C492" s="3" t="s">
        <v>16</v>
      </c>
      <c r="D492" s="22" t="s">
        <v>67</v>
      </c>
      <c r="E492" t="s">
        <v>308</v>
      </c>
      <c r="F492" s="1">
        <v>2219</v>
      </c>
      <c r="G492" s="2">
        <v>1.2</v>
      </c>
      <c r="H492" s="2">
        <v>6.07</v>
      </c>
      <c r="I492" s="6">
        <v>45992</v>
      </c>
      <c r="J492" s="2">
        <f t="shared" si="14"/>
        <v>7.2839999999999998</v>
      </c>
      <c r="K492">
        <f t="shared" si="15"/>
        <v>2025</v>
      </c>
    </row>
    <row r="493" spans="1:11">
      <c r="A493" s="1" t="s">
        <v>219</v>
      </c>
      <c r="B493" t="s">
        <v>232</v>
      </c>
      <c r="C493" s="3" t="s">
        <v>16</v>
      </c>
      <c r="D493" s="22" t="s">
        <v>66</v>
      </c>
      <c r="E493" t="s">
        <v>308</v>
      </c>
      <c r="F493" s="1">
        <v>2220</v>
      </c>
      <c r="G493" s="2">
        <v>0.8</v>
      </c>
      <c r="H493" s="2">
        <v>6.12</v>
      </c>
      <c r="I493" s="6">
        <v>45992</v>
      </c>
      <c r="J493" s="2">
        <f t="shared" si="14"/>
        <v>4.8960000000000008</v>
      </c>
      <c r="K493">
        <f t="shared" si="15"/>
        <v>2025</v>
      </c>
    </row>
    <row r="494" spans="1:11">
      <c r="A494" s="1" t="s">
        <v>219</v>
      </c>
      <c r="B494" t="s">
        <v>232</v>
      </c>
      <c r="C494" s="3" t="s">
        <v>16</v>
      </c>
      <c r="D494" s="22" t="s">
        <v>75</v>
      </c>
      <c r="E494" t="s">
        <v>308</v>
      </c>
      <c r="F494" s="1">
        <v>2221</v>
      </c>
      <c r="G494" s="2">
        <v>0.4</v>
      </c>
      <c r="H494" s="2">
        <v>9.09</v>
      </c>
      <c r="I494" s="6">
        <v>45992</v>
      </c>
      <c r="J494" s="2">
        <f t="shared" si="14"/>
        <v>3.6360000000000001</v>
      </c>
      <c r="K494">
        <f t="shared" si="15"/>
        <v>2025</v>
      </c>
    </row>
    <row r="495" spans="1:11">
      <c r="A495" s="1" t="s">
        <v>219</v>
      </c>
      <c r="B495" t="s">
        <v>232</v>
      </c>
      <c r="C495" s="3" t="s">
        <v>16</v>
      </c>
      <c r="D495" s="22" t="s">
        <v>114</v>
      </c>
      <c r="E495" t="s">
        <v>308</v>
      </c>
      <c r="F495" s="1">
        <v>2222</v>
      </c>
      <c r="G495" s="2">
        <v>0.05</v>
      </c>
      <c r="H495" s="2">
        <v>30.52</v>
      </c>
      <c r="I495" s="6">
        <v>45992</v>
      </c>
      <c r="J495" s="2">
        <f t="shared" si="14"/>
        <v>1.526</v>
      </c>
      <c r="K495">
        <f t="shared" si="15"/>
        <v>2025</v>
      </c>
    </row>
    <row r="496" spans="1:11">
      <c r="A496" s="1" t="s">
        <v>219</v>
      </c>
      <c r="B496" t="s">
        <v>232</v>
      </c>
      <c r="C496" s="3" t="s">
        <v>16</v>
      </c>
      <c r="D496" s="22" t="s">
        <v>250</v>
      </c>
      <c r="E496" t="s">
        <v>308</v>
      </c>
      <c r="F496" s="1">
        <v>2223</v>
      </c>
      <c r="G496" s="2">
        <v>1.7</v>
      </c>
      <c r="H496" s="2">
        <v>21.56</v>
      </c>
      <c r="I496" s="6">
        <v>45992</v>
      </c>
      <c r="J496" s="2">
        <f t="shared" si="14"/>
        <v>36.651999999999994</v>
      </c>
      <c r="K496">
        <f t="shared" si="15"/>
        <v>2025</v>
      </c>
    </row>
    <row r="497" spans="1:11">
      <c r="A497" s="1" t="s">
        <v>219</v>
      </c>
      <c r="B497" t="s">
        <v>232</v>
      </c>
      <c r="C497" s="3" t="s">
        <v>16</v>
      </c>
      <c r="D497" s="22" t="s">
        <v>61</v>
      </c>
      <c r="E497" t="s">
        <v>308</v>
      </c>
      <c r="F497" s="1">
        <v>2224</v>
      </c>
      <c r="G497" s="2">
        <v>2.6</v>
      </c>
      <c r="H497" s="2">
        <v>27.06</v>
      </c>
      <c r="I497" s="6">
        <v>45992</v>
      </c>
      <c r="J497" s="2">
        <f t="shared" si="14"/>
        <v>70.355999999999995</v>
      </c>
      <c r="K497">
        <f t="shared" si="15"/>
        <v>2025</v>
      </c>
    </row>
    <row r="498" spans="1:11">
      <c r="A498" s="1" t="s">
        <v>219</v>
      </c>
      <c r="B498" t="s">
        <v>232</v>
      </c>
      <c r="C498" s="3" t="s">
        <v>16</v>
      </c>
      <c r="D498" s="22" t="s">
        <v>62</v>
      </c>
      <c r="E498" t="s">
        <v>308</v>
      </c>
      <c r="F498" s="1">
        <v>2225</v>
      </c>
      <c r="G498" s="2">
        <v>3.05</v>
      </c>
      <c r="H498" s="2">
        <v>51</v>
      </c>
      <c r="I498" s="6">
        <v>45992</v>
      </c>
      <c r="J498" s="2">
        <f t="shared" si="14"/>
        <v>155.54999999999998</v>
      </c>
      <c r="K498">
        <f t="shared" si="15"/>
        <v>2025</v>
      </c>
    </row>
    <row r="499" spans="1:11">
      <c r="A499" s="1" t="s">
        <v>219</v>
      </c>
      <c r="B499" t="s">
        <v>232</v>
      </c>
      <c r="C499" s="3" t="s">
        <v>16</v>
      </c>
      <c r="D499" s="22" t="s">
        <v>60</v>
      </c>
      <c r="E499" t="s">
        <v>308</v>
      </c>
      <c r="F499" s="1">
        <v>2226</v>
      </c>
      <c r="G499" s="2">
        <v>2</v>
      </c>
      <c r="H499" s="2">
        <v>123.61</v>
      </c>
      <c r="I499" s="6">
        <v>45992</v>
      </c>
      <c r="J499" s="2">
        <f t="shared" si="14"/>
        <v>247.22</v>
      </c>
      <c r="K499">
        <f t="shared" si="15"/>
        <v>2025</v>
      </c>
    </row>
    <row r="500" spans="1:11">
      <c r="A500" s="1" t="s">
        <v>219</v>
      </c>
      <c r="B500" t="s">
        <v>232</v>
      </c>
      <c r="C500" s="3" t="s">
        <v>16</v>
      </c>
      <c r="D500" s="22" t="s">
        <v>59</v>
      </c>
      <c r="E500" t="s">
        <v>308</v>
      </c>
      <c r="F500" s="1">
        <v>2227</v>
      </c>
      <c r="G500" s="2">
        <v>0.8</v>
      </c>
      <c r="H500" s="2">
        <v>33.24</v>
      </c>
      <c r="I500" s="6">
        <v>45992</v>
      </c>
      <c r="J500" s="2">
        <f t="shared" si="14"/>
        <v>26.592000000000002</v>
      </c>
      <c r="K500">
        <f t="shared" si="15"/>
        <v>2025</v>
      </c>
    </row>
    <row r="501" spans="1:11">
      <c r="A501" s="1" t="s">
        <v>219</v>
      </c>
      <c r="B501" t="s">
        <v>232</v>
      </c>
      <c r="C501" s="3" t="s">
        <v>16</v>
      </c>
      <c r="D501" s="22" t="s">
        <v>51</v>
      </c>
      <c r="E501" t="s">
        <v>308</v>
      </c>
      <c r="F501" s="1">
        <v>2229</v>
      </c>
      <c r="G501" s="2">
        <v>0.95</v>
      </c>
      <c r="H501" s="2">
        <v>72.040000000000006</v>
      </c>
      <c r="I501" s="6">
        <v>45992</v>
      </c>
      <c r="J501" s="2">
        <f t="shared" si="14"/>
        <v>68.438000000000002</v>
      </c>
      <c r="K501">
        <f t="shared" si="15"/>
        <v>2025</v>
      </c>
    </row>
    <row r="502" spans="1:11">
      <c r="A502" s="1" t="s">
        <v>219</v>
      </c>
      <c r="B502" t="s">
        <v>232</v>
      </c>
      <c r="C502" s="3" t="s">
        <v>16</v>
      </c>
      <c r="D502" s="22" t="s">
        <v>41</v>
      </c>
      <c r="E502" t="s">
        <v>308</v>
      </c>
      <c r="F502" s="1">
        <v>2230</v>
      </c>
      <c r="G502" s="2">
        <v>1</v>
      </c>
      <c r="H502" s="2">
        <v>35.020000000000003</v>
      </c>
      <c r="I502" s="6">
        <v>45992</v>
      </c>
      <c r="J502" s="2">
        <f t="shared" si="14"/>
        <v>35.020000000000003</v>
      </c>
      <c r="K502">
        <f t="shared" si="15"/>
        <v>2025</v>
      </c>
    </row>
    <row r="503" spans="1:11">
      <c r="A503" s="1" t="s">
        <v>220</v>
      </c>
      <c r="B503" t="s">
        <v>232</v>
      </c>
      <c r="C503" s="3" t="s">
        <v>16</v>
      </c>
      <c r="D503" s="22" t="s">
        <v>37</v>
      </c>
      <c r="E503" t="s">
        <v>308</v>
      </c>
      <c r="F503" s="1">
        <v>2233</v>
      </c>
      <c r="G503" s="2">
        <v>2.35</v>
      </c>
      <c r="H503" s="2">
        <v>17.41</v>
      </c>
      <c r="I503" s="6">
        <v>45992</v>
      </c>
      <c r="J503" s="2">
        <f t="shared" si="14"/>
        <v>40.913499999999999</v>
      </c>
      <c r="K503">
        <f t="shared" si="15"/>
        <v>2025</v>
      </c>
    </row>
    <row r="504" spans="1:11">
      <c r="A504" s="1" t="s">
        <v>220</v>
      </c>
      <c r="B504" t="s">
        <v>232</v>
      </c>
      <c r="C504" s="3" t="s">
        <v>16</v>
      </c>
      <c r="D504" s="22" t="s">
        <v>43</v>
      </c>
      <c r="E504" t="s">
        <v>308</v>
      </c>
      <c r="F504" s="1">
        <v>2234</v>
      </c>
      <c r="G504" s="2">
        <v>2.0499999999999998</v>
      </c>
      <c r="H504" s="2">
        <v>16.170000000000002</v>
      </c>
      <c r="I504" s="6">
        <v>45992</v>
      </c>
      <c r="J504" s="2">
        <f t="shared" si="14"/>
        <v>33.148499999999999</v>
      </c>
      <c r="K504">
        <f t="shared" si="15"/>
        <v>2025</v>
      </c>
    </row>
    <row r="505" spans="1:11">
      <c r="A505" s="1" t="s">
        <v>220</v>
      </c>
      <c r="B505" t="s">
        <v>232</v>
      </c>
      <c r="C505" s="3" t="s">
        <v>16</v>
      </c>
      <c r="D505" s="22" t="s">
        <v>106</v>
      </c>
      <c r="E505" t="s">
        <v>308</v>
      </c>
      <c r="F505" s="1">
        <v>2235</v>
      </c>
      <c r="G505" s="2">
        <v>2.35</v>
      </c>
      <c r="H505" s="2">
        <v>10.83</v>
      </c>
      <c r="I505" s="6">
        <v>45992</v>
      </c>
      <c r="J505" s="2">
        <f t="shared" si="14"/>
        <v>25.450500000000002</v>
      </c>
      <c r="K505">
        <f t="shared" si="15"/>
        <v>2025</v>
      </c>
    </row>
    <row r="506" spans="1:11">
      <c r="A506" s="1" t="s">
        <v>220</v>
      </c>
      <c r="B506" t="s">
        <v>232</v>
      </c>
      <c r="C506" s="3" t="s">
        <v>16</v>
      </c>
      <c r="D506" s="22" t="s">
        <v>63</v>
      </c>
      <c r="E506" t="s">
        <v>308</v>
      </c>
      <c r="F506" s="1">
        <v>2236</v>
      </c>
      <c r="G506" s="2">
        <v>0.5</v>
      </c>
      <c r="H506" s="2">
        <v>16.95</v>
      </c>
      <c r="I506" s="6">
        <v>45992</v>
      </c>
      <c r="J506" s="2">
        <f t="shared" si="14"/>
        <v>8.4749999999999996</v>
      </c>
      <c r="K506">
        <f t="shared" si="15"/>
        <v>2025</v>
      </c>
    </row>
    <row r="507" spans="1:11">
      <c r="A507" s="1" t="s">
        <v>220</v>
      </c>
      <c r="B507" t="s">
        <v>232</v>
      </c>
      <c r="C507" s="3" t="s">
        <v>16</v>
      </c>
      <c r="D507" s="22" t="s">
        <v>68</v>
      </c>
      <c r="E507" t="s">
        <v>308</v>
      </c>
      <c r="F507" s="1">
        <v>2237</v>
      </c>
      <c r="G507" s="2">
        <v>2</v>
      </c>
      <c r="H507" s="2">
        <v>11.51</v>
      </c>
      <c r="I507" s="6">
        <v>45992</v>
      </c>
      <c r="J507" s="2">
        <f t="shared" si="14"/>
        <v>23.02</v>
      </c>
      <c r="K507">
        <f t="shared" si="15"/>
        <v>2025</v>
      </c>
    </row>
    <row r="508" spans="1:11">
      <c r="A508" s="1" t="s">
        <v>220</v>
      </c>
      <c r="B508" t="s">
        <v>232</v>
      </c>
      <c r="C508" s="3" t="s">
        <v>16</v>
      </c>
      <c r="D508" s="22" t="s">
        <v>78</v>
      </c>
      <c r="E508" t="s">
        <v>308</v>
      </c>
      <c r="F508" s="1">
        <v>2238</v>
      </c>
      <c r="G508" s="2">
        <v>29.4</v>
      </c>
      <c r="H508" s="2">
        <v>15.4</v>
      </c>
      <c r="I508" s="6">
        <v>45992</v>
      </c>
      <c r="J508" s="2">
        <f t="shared" si="14"/>
        <v>452.76</v>
      </c>
      <c r="K508">
        <f t="shared" si="15"/>
        <v>2025</v>
      </c>
    </row>
    <row r="509" spans="1:11">
      <c r="A509" s="1" t="s">
        <v>220</v>
      </c>
      <c r="B509" t="s">
        <v>232</v>
      </c>
      <c r="C509" s="3" t="s">
        <v>16</v>
      </c>
      <c r="D509" s="22" t="s">
        <v>79</v>
      </c>
      <c r="E509" t="s">
        <v>308</v>
      </c>
      <c r="F509" s="1">
        <v>2239</v>
      </c>
      <c r="G509" s="2">
        <v>5.05</v>
      </c>
      <c r="H509" s="2">
        <v>18.53</v>
      </c>
      <c r="I509" s="6">
        <v>45992</v>
      </c>
      <c r="J509" s="2">
        <f t="shared" si="14"/>
        <v>93.576499999999996</v>
      </c>
      <c r="K509">
        <f t="shared" si="15"/>
        <v>2025</v>
      </c>
    </row>
    <row r="510" spans="1:11">
      <c r="A510" s="1" t="s">
        <v>220</v>
      </c>
      <c r="B510" t="s">
        <v>232</v>
      </c>
      <c r="C510" s="3" t="s">
        <v>16</v>
      </c>
      <c r="D510" s="22" t="s">
        <v>38</v>
      </c>
      <c r="E510" t="s">
        <v>308</v>
      </c>
      <c r="F510" s="1">
        <v>2240</v>
      </c>
      <c r="G510" s="2">
        <v>3.8</v>
      </c>
      <c r="H510" s="2">
        <v>16.2</v>
      </c>
      <c r="I510" s="6">
        <v>45992</v>
      </c>
      <c r="J510" s="2">
        <f t="shared" si="14"/>
        <v>61.559999999999995</v>
      </c>
      <c r="K510">
        <f t="shared" si="15"/>
        <v>2025</v>
      </c>
    </row>
    <row r="511" spans="1:11">
      <c r="A511" s="1" t="s">
        <v>220</v>
      </c>
      <c r="B511" t="s">
        <v>232</v>
      </c>
      <c r="C511" s="3" t="s">
        <v>16</v>
      </c>
      <c r="D511" s="22" t="s">
        <v>144</v>
      </c>
      <c r="E511" t="s">
        <v>308</v>
      </c>
      <c r="F511" s="1">
        <v>2241</v>
      </c>
      <c r="G511" s="2">
        <v>2.8</v>
      </c>
      <c r="H511" s="2">
        <v>11.72</v>
      </c>
      <c r="I511" s="6">
        <v>45992</v>
      </c>
      <c r="J511" s="2">
        <f t="shared" si="14"/>
        <v>32.816000000000003</v>
      </c>
      <c r="K511">
        <f t="shared" si="15"/>
        <v>2025</v>
      </c>
    </row>
    <row r="512" spans="1:11">
      <c r="A512" s="1" t="s">
        <v>220</v>
      </c>
      <c r="B512" t="s">
        <v>232</v>
      </c>
      <c r="C512" s="3" t="s">
        <v>16</v>
      </c>
      <c r="D512" s="22" t="s">
        <v>83</v>
      </c>
      <c r="E512" t="s">
        <v>308</v>
      </c>
      <c r="F512" s="1">
        <v>2242</v>
      </c>
      <c r="G512" s="2">
        <v>1</v>
      </c>
      <c r="H512" s="2">
        <v>18.62</v>
      </c>
      <c r="I512" s="6">
        <v>45992</v>
      </c>
      <c r="J512" s="2">
        <f t="shared" si="14"/>
        <v>18.62</v>
      </c>
      <c r="K512">
        <f t="shared" si="15"/>
        <v>2025</v>
      </c>
    </row>
    <row r="513" spans="1:11">
      <c r="A513" s="1" t="s">
        <v>220</v>
      </c>
      <c r="B513" t="s">
        <v>232</v>
      </c>
      <c r="C513" s="3" t="s">
        <v>16</v>
      </c>
      <c r="D513" s="22" t="s">
        <v>145</v>
      </c>
      <c r="E513" t="s">
        <v>308</v>
      </c>
      <c r="F513" s="1">
        <v>2243</v>
      </c>
      <c r="G513" s="2">
        <v>5.5</v>
      </c>
      <c r="H513" s="2">
        <v>35.119999999999997</v>
      </c>
      <c r="I513" s="6">
        <v>45992</v>
      </c>
      <c r="J513" s="2">
        <f t="shared" si="14"/>
        <v>193.16</v>
      </c>
      <c r="K513">
        <f t="shared" si="15"/>
        <v>2025</v>
      </c>
    </row>
    <row r="514" spans="1:11">
      <c r="A514" s="1" t="s">
        <v>220</v>
      </c>
      <c r="B514" t="s">
        <v>232</v>
      </c>
      <c r="C514" s="3" t="s">
        <v>16</v>
      </c>
      <c r="D514" s="22" t="s">
        <v>163</v>
      </c>
      <c r="E514" t="s">
        <v>308</v>
      </c>
      <c r="F514" s="1">
        <v>2244</v>
      </c>
      <c r="G514" s="2">
        <v>1.9</v>
      </c>
      <c r="H514" s="2">
        <v>12.91</v>
      </c>
      <c r="I514" s="6">
        <v>45992</v>
      </c>
      <c r="J514" s="2">
        <f t="shared" ref="J514:J577" si="16">G514*H514</f>
        <v>24.529</v>
      </c>
      <c r="K514">
        <f t="shared" ref="K514:K577" si="17">YEAR(I514)</f>
        <v>2025</v>
      </c>
    </row>
    <row r="515" spans="1:11">
      <c r="A515" s="1" t="s">
        <v>220</v>
      </c>
      <c r="B515" s="7" t="s">
        <v>232</v>
      </c>
      <c r="C515" s="3" t="s">
        <v>16</v>
      </c>
      <c r="D515" s="22" t="s">
        <v>105</v>
      </c>
      <c r="E515" t="s">
        <v>308</v>
      </c>
      <c r="F515" s="1">
        <v>2245</v>
      </c>
      <c r="G515" s="2">
        <v>2.95</v>
      </c>
      <c r="H515" s="2">
        <v>23.25</v>
      </c>
      <c r="I515" s="6">
        <v>45992</v>
      </c>
      <c r="J515" s="2">
        <f t="shared" si="16"/>
        <v>68.587500000000006</v>
      </c>
      <c r="K515">
        <f t="shared" si="17"/>
        <v>2025</v>
      </c>
    </row>
    <row r="516" spans="1:11">
      <c r="A516" s="1" t="s">
        <v>220</v>
      </c>
      <c r="B516" t="s">
        <v>232</v>
      </c>
      <c r="C516" s="3" t="s">
        <v>16</v>
      </c>
      <c r="D516" s="22" t="s">
        <v>109</v>
      </c>
      <c r="E516" t="s">
        <v>308</v>
      </c>
      <c r="F516" s="1">
        <v>2246</v>
      </c>
      <c r="G516" s="2">
        <v>0.5</v>
      </c>
      <c r="H516" s="2">
        <v>21.5</v>
      </c>
      <c r="I516" s="6">
        <v>45992</v>
      </c>
      <c r="J516" s="2">
        <f t="shared" si="16"/>
        <v>10.75</v>
      </c>
      <c r="K516">
        <f t="shared" si="17"/>
        <v>2025</v>
      </c>
    </row>
    <row r="517" spans="1:11">
      <c r="A517" s="1" t="s">
        <v>220</v>
      </c>
      <c r="B517" t="s">
        <v>232</v>
      </c>
      <c r="C517" s="3" t="s">
        <v>16</v>
      </c>
      <c r="D517" s="22" t="s">
        <v>39</v>
      </c>
      <c r="E517" t="s">
        <v>308</v>
      </c>
      <c r="F517" s="1">
        <v>2247</v>
      </c>
      <c r="G517" s="2">
        <v>6.05</v>
      </c>
      <c r="H517" s="2">
        <v>8.41</v>
      </c>
      <c r="I517" s="6">
        <v>45992</v>
      </c>
      <c r="J517" s="2">
        <f t="shared" si="16"/>
        <v>50.880499999999998</v>
      </c>
      <c r="K517">
        <f t="shared" si="17"/>
        <v>2025</v>
      </c>
    </row>
    <row r="518" spans="1:11">
      <c r="A518" s="1" t="s">
        <v>220</v>
      </c>
      <c r="B518" t="s">
        <v>232</v>
      </c>
      <c r="C518" s="3" t="s">
        <v>16</v>
      </c>
      <c r="D518" s="22" t="s">
        <v>103</v>
      </c>
      <c r="E518" t="s">
        <v>308</v>
      </c>
      <c r="F518" s="1">
        <v>2248</v>
      </c>
      <c r="G518" s="2">
        <v>4</v>
      </c>
      <c r="H518" s="2">
        <v>15.89</v>
      </c>
      <c r="I518" s="6">
        <v>45992</v>
      </c>
      <c r="J518" s="2">
        <f t="shared" si="16"/>
        <v>63.56</v>
      </c>
      <c r="K518">
        <f t="shared" si="17"/>
        <v>2025</v>
      </c>
    </row>
    <row r="519" spans="1:11">
      <c r="A519" s="1" t="s">
        <v>220</v>
      </c>
      <c r="B519" t="s">
        <v>232</v>
      </c>
      <c r="C519" s="3" t="s">
        <v>16</v>
      </c>
      <c r="D519" s="22" t="s">
        <v>137</v>
      </c>
      <c r="E519" t="s">
        <v>308</v>
      </c>
      <c r="F519" s="1">
        <v>2249</v>
      </c>
      <c r="G519" s="2">
        <v>1</v>
      </c>
      <c r="H519" s="2">
        <v>7.5</v>
      </c>
      <c r="I519" s="6">
        <v>45992</v>
      </c>
      <c r="J519" s="2">
        <f t="shared" si="16"/>
        <v>7.5</v>
      </c>
      <c r="K519">
        <f t="shared" si="17"/>
        <v>2025</v>
      </c>
    </row>
    <row r="520" spans="1:11">
      <c r="A520" s="1" t="s">
        <v>220</v>
      </c>
      <c r="B520" t="s">
        <v>232</v>
      </c>
      <c r="C520" s="3" t="s">
        <v>16</v>
      </c>
      <c r="D520" s="22" t="s">
        <v>99</v>
      </c>
      <c r="E520" t="s">
        <v>308</v>
      </c>
      <c r="F520" s="1">
        <v>2250</v>
      </c>
      <c r="G520" s="2">
        <v>1.75</v>
      </c>
      <c r="H520" s="2">
        <v>11.05</v>
      </c>
      <c r="I520" s="6">
        <v>45992</v>
      </c>
      <c r="J520" s="2">
        <f t="shared" si="16"/>
        <v>19.337500000000002</v>
      </c>
      <c r="K520">
        <f t="shared" si="17"/>
        <v>2025</v>
      </c>
    </row>
    <row r="521" spans="1:11">
      <c r="A521" s="1" t="s">
        <v>220</v>
      </c>
      <c r="B521" t="s">
        <v>232</v>
      </c>
      <c r="C521" s="3" t="s">
        <v>16</v>
      </c>
      <c r="D521" s="22" t="s">
        <v>100</v>
      </c>
      <c r="E521" t="s">
        <v>308</v>
      </c>
      <c r="F521" s="1">
        <v>2251</v>
      </c>
      <c r="G521" s="2">
        <v>1</v>
      </c>
      <c r="H521" s="2">
        <v>11.05</v>
      </c>
      <c r="I521" s="6">
        <v>45992</v>
      </c>
      <c r="J521" s="2">
        <f t="shared" si="16"/>
        <v>11.05</v>
      </c>
      <c r="K521">
        <f t="shared" si="17"/>
        <v>2025</v>
      </c>
    </row>
    <row r="522" spans="1:11">
      <c r="A522" s="1" t="s">
        <v>220</v>
      </c>
      <c r="B522" t="s">
        <v>232</v>
      </c>
      <c r="C522" s="3" t="s">
        <v>16</v>
      </c>
      <c r="D522" s="22" t="s">
        <v>98</v>
      </c>
      <c r="E522" t="s">
        <v>308</v>
      </c>
      <c r="F522" s="1">
        <v>2252</v>
      </c>
      <c r="G522" s="2">
        <v>1.65</v>
      </c>
      <c r="H522" s="2">
        <v>22.71</v>
      </c>
      <c r="I522" s="6">
        <v>45992</v>
      </c>
      <c r="J522" s="2">
        <f t="shared" si="16"/>
        <v>37.471499999999999</v>
      </c>
      <c r="K522">
        <f t="shared" si="17"/>
        <v>2025</v>
      </c>
    </row>
    <row r="523" spans="1:11">
      <c r="A523" s="1" t="s">
        <v>220</v>
      </c>
      <c r="B523" t="s">
        <v>232</v>
      </c>
      <c r="C523" s="3" t="s">
        <v>16</v>
      </c>
      <c r="D523" s="22" t="s">
        <v>244</v>
      </c>
      <c r="E523" t="s">
        <v>308</v>
      </c>
      <c r="F523" s="1">
        <v>2254</v>
      </c>
      <c r="G523" s="2">
        <v>1</v>
      </c>
      <c r="H523" s="2">
        <v>15.17</v>
      </c>
      <c r="I523" s="6">
        <v>45992</v>
      </c>
      <c r="J523" s="2">
        <f t="shared" si="16"/>
        <v>15.17</v>
      </c>
      <c r="K523">
        <f t="shared" si="17"/>
        <v>2025</v>
      </c>
    </row>
    <row r="524" spans="1:11">
      <c r="A524" s="1" t="s">
        <v>220</v>
      </c>
      <c r="B524" t="s">
        <v>232</v>
      </c>
      <c r="C524" s="3" t="s">
        <v>16</v>
      </c>
      <c r="D524" s="22" t="s">
        <v>139</v>
      </c>
      <c r="E524" t="s">
        <v>308</v>
      </c>
      <c r="F524" s="1">
        <v>2256</v>
      </c>
      <c r="G524" s="2">
        <v>2.15</v>
      </c>
      <c r="H524" s="2">
        <v>16.93</v>
      </c>
      <c r="I524" s="6">
        <v>45992</v>
      </c>
      <c r="J524" s="2">
        <f t="shared" si="16"/>
        <v>36.399499999999996</v>
      </c>
      <c r="K524">
        <f t="shared" si="17"/>
        <v>2025</v>
      </c>
    </row>
    <row r="525" spans="1:11">
      <c r="A525" s="1" t="s">
        <v>220</v>
      </c>
      <c r="B525" t="s">
        <v>232</v>
      </c>
      <c r="C525" s="3" t="s">
        <v>16</v>
      </c>
      <c r="D525" s="22" t="s">
        <v>141</v>
      </c>
      <c r="E525" t="s">
        <v>308</v>
      </c>
      <c r="F525" s="1">
        <v>2257</v>
      </c>
      <c r="G525" s="2">
        <v>3.35</v>
      </c>
      <c r="H525" s="2">
        <v>16.93</v>
      </c>
      <c r="I525" s="6">
        <v>45992</v>
      </c>
      <c r="J525" s="2">
        <f t="shared" si="16"/>
        <v>56.715499999999999</v>
      </c>
      <c r="K525">
        <f t="shared" si="17"/>
        <v>2025</v>
      </c>
    </row>
    <row r="526" spans="1:11">
      <c r="A526" s="1" t="s">
        <v>220</v>
      </c>
      <c r="B526" t="s">
        <v>232</v>
      </c>
      <c r="C526" s="3" t="s">
        <v>16</v>
      </c>
      <c r="D526" s="22" t="s">
        <v>140</v>
      </c>
      <c r="E526" t="s">
        <v>308</v>
      </c>
      <c r="F526" s="1">
        <v>2258</v>
      </c>
      <c r="G526" s="2">
        <v>1.6</v>
      </c>
      <c r="H526" s="2">
        <v>16.93</v>
      </c>
      <c r="I526" s="6">
        <v>45992</v>
      </c>
      <c r="J526" s="2">
        <f t="shared" si="16"/>
        <v>27.088000000000001</v>
      </c>
      <c r="K526">
        <f t="shared" si="17"/>
        <v>2025</v>
      </c>
    </row>
    <row r="527" spans="1:11">
      <c r="A527" s="1" t="s">
        <v>220</v>
      </c>
      <c r="B527" t="s">
        <v>232</v>
      </c>
      <c r="C527" s="3" t="s">
        <v>16</v>
      </c>
      <c r="D527" s="22" t="s">
        <v>113</v>
      </c>
      <c r="E527" t="s">
        <v>308</v>
      </c>
      <c r="F527" s="1">
        <v>2259</v>
      </c>
      <c r="G527" s="2">
        <v>2.85</v>
      </c>
      <c r="H527" s="2">
        <v>13.26</v>
      </c>
      <c r="I527" s="6">
        <v>45992</v>
      </c>
      <c r="J527" s="2">
        <f t="shared" si="16"/>
        <v>37.791000000000004</v>
      </c>
      <c r="K527">
        <f t="shared" si="17"/>
        <v>2025</v>
      </c>
    </row>
    <row r="528" spans="1:11">
      <c r="A528" s="1" t="s">
        <v>220</v>
      </c>
      <c r="B528" t="s">
        <v>232</v>
      </c>
      <c r="C528" s="3" t="s">
        <v>16</v>
      </c>
      <c r="D528" s="22" t="s">
        <v>107</v>
      </c>
      <c r="E528" t="s">
        <v>308</v>
      </c>
      <c r="F528" s="1">
        <v>2260</v>
      </c>
      <c r="G528" s="2">
        <v>2.35</v>
      </c>
      <c r="H528" s="2">
        <v>10.45</v>
      </c>
      <c r="I528" s="6">
        <v>45992</v>
      </c>
      <c r="J528" s="2">
        <f t="shared" si="16"/>
        <v>24.557500000000001</v>
      </c>
      <c r="K528">
        <f t="shared" si="17"/>
        <v>2025</v>
      </c>
    </row>
    <row r="529" spans="1:11">
      <c r="A529" s="1" t="s">
        <v>220</v>
      </c>
      <c r="B529" t="s">
        <v>232</v>
      </c>
      <c r="C529" s="3" t="s">
        <v>16</v>
      </c>
      <c r="D529" s="22" t="s">
        <v>108</v>
      </c>
      <c r="E529" t="s">
        <v>308</v>
      </c>
      <c r="F529" s="1">
        <v>2261</v>
      </c>
      <c r="G529" s="2">
        <v>2.5499999999999998</v>
      </c>
      <c r="H529" s="2">
        <v>9.5299999999999994</v>
      </c>
      <c r="I529" s="6">
        <v>45992</v>
      </c>
      <c r="J529" s="2">
        <f t="shared" si="16"/>
        <v>24.301499999999997</v>
      </c>
      <c r="K529">
        <f t="shared" si="17"/>
        <v>2025</v>
      </c>
    </row>
    <row r="530" spans="1:11">
      <c r="A530" s="1" t="s">
        <v>220</v>
      </c>
      <c r="B530" t="s">
        <v>232</v>
      </c>
      <c r="C530" s="3" t="s">
        <v>16</v>
      </c>
      <c r="D530" s="22" t="s">
        <v>143</v>
      </c>
      <c r="E530" t="s">
        <v>308</v>
      </c>
      <c r="F530" s="1">
        <v>2262</v>
      </c>
      <c r="G530" s="2">
        <v>2.1</v>
      </c>
      <c r="H530" s="2">
        <v>16.239999999999998</v>
      </c>
      <c r="I530" s="6">
        <v>45992</v>
      </c>
      <c r="J530" s="2">
        <f t="shared" si="16"/>
        <v>34.103999999999999</v>
      </c>
      <c r="K530">
        <f t="shared" si="17"/>
        <v>2025</v>
      </c>
    </row>
    <row r="531" spans="1:11">
      <c r="A531" s="1" t="s">
        <v>220</v>
      </c>
      <c r="B531" t="s">
        <v>232</v>
      </c>
      <c r="C531" s="3" t="s">
        <v>16</v>
      </c>
      <c r="D531" s="22" t="s">
        <v>245</v>
      </c>
      <c r="E531" t="s">
        <v>308</v>
      </c>
      <c r="F531" s="1">
        <v>2263</v>
      </c>
      <c r="G531" s="2">
        <v>0.95</v>
      </c>
      <c r="H531" s="2">
        <v>38.549999999999997</v>
      </c>
      <c r="I531" s="6">
        <v>45992</v>
      </c>
      <c r="J531" s="2">
        <f t="shared" si="16"/>
        <v>36.622499999999995</v>
      </c>
      <c r="K531">
        <f t="shared" si="17"/>
        <v>2025</v>
      </c>
    </row>
    <row r="532" spans="1:11">
      <c r="A532" s="1" t="s">
        <v>220</v>
      </c>
      <c r="B532" t="s">
        <v>232</v>
      </c>
      <c r="C532" s="3" t="s">
        <v>213</v>
      </c>
      <c r="D532" s="22" t="s">
        <v>298</v>
      </c>
      <c r="E532" t="s">
        <v>308</v>
      </c>
      <c r="F532" s="1">
        <v>2366</v>
      </c>
      <c r="G532" s="2">
        <v>2</v>
      </c>
      <c r="H532" s="2">
        <v>16.079999999999998</v>
      </c>
      <c r="I532" s="6">
        <v>45992</v>
      </c>
      <c r="J532" s="2">
        <f t="shared" si="16"/>
        <v>32.159999999999997</v>
      </c>
      <c r="K532">
        <f t="shared" si="17"/>
        <v>2025</v>
      </c>
    </row>
    <row r="533" spans="1:11">
      <c r="A533" s="1" t="s">
        <v>221</v>
      </c>
      <c r="B533" t="s">
        <v>232</v>
      </c>
      <c r="C533" s="3" t="s">
        <v>16</v>
      </c>
      <c r="D533" s="22" t="s">
        <v>246</v>
      </c>
      <c r="E533" t="s">
        <v>308</v>
      </c>
      <c r="F533" s="1">
        <v>2264</v>
      </c>
      <c r="G533" s="2">
        <v>2</v>
      </c>
      <c r="H533" s="2">
        <v>82.48</v>
      </c>
      <c r="I533" s="6">
        <v>45992</v>
      </c>
      <c r="J533" s="2">
        <f t="shared" si="16"/>
        <v>164.96</v>
      </c>
      <c r="K533">
        <f t="shared" si="17"/>
        <v>2025</v>
      </c>
    </row>
    <row r="534" spans="1:11">
      <c r="A534" s="1" t="s">
        <v>221</v>
      </c>
      <c r="B534" t="s">
        <v>232</v>
      </c>
      <c r="C534" s="3" t="s">
        <v>16</v>
      </c>
      <c r="D534" s="22" t="s">
        <v>77</v>
      </c>
      <c r="E534" t="s">
        <v>308</v>
      </c>
      <c r="F534" s="1">
        <v>2265</v>
      </c>
      <c r="G534" s="2">
        <v>1</v>
      </c>
      <c r="H534" s="2">
        <v>89.69</v>
      </c>
      <c r="I534" s="6">
        <v>45992</v>
      </c>
      <c r="J534" s="2">
        <f t="shared" si="16"/>
        <v>89.69</v>
      </c>
      <c r="K534">
        <f t="shared" si="17"/>
        <v>2025</v>
      </c>
    </row>
    <row r="535" spans="1:11">
      <c r="A535" s="1" t="s">
        <v>221</v>
      </c>
      <c r="B535" t="s">
        <v>232</v>
      </c>
      <c r="C535" s="3" t="s">
        <v>16</v>
      </c>
      <c r="D535" s="22" t="s">
        <v>76</v>
      </c>
      <c r="E535" t="s">
        <v>308</v>
      </c>
      <c r="F535" s="1">
        <v>2266</v>
      </c>
      <c r="G535" s="2">
        <v>0.8</v>
      </c>
      <c r="H535" s="2">
        <v>108.59</v>
      </c>
      <c r="I535" s="6">
        <v>45992</v>
      </c>
      <c r="J535" s="2">
        <f t="shared" si="16"/>
        <v>86.872000000000014</v>
      </c>
      <c r="K535">
        <f t="shared" si="17"/>
        <v>2025</v>
      </c>
    </row>
    <row r="536" spans="1:11">
      <c r="A536" s="1" t="s">
        <v>221</v>
      </c>
      <c r="B536" t="s">
        <v>232</v>
      </c>
      <c r="C536" s="3" t="s">
        <v>16</v>
      </c>
      <c r="D536" s="22" t="s">
        <v>165</v>
      </c>
      <c r="E536" t="s">
        <v>308</v>
      </c>
      <c r="F536" s="1">
        <v>2267</v>
      </c>
      <c r="G536" s="2">
        <v>2</v>
      </c>
      <c r="H536" s="2">
        <v>57.5</v>
      </c>
      <c r="I536" s="6">
        <v>45992</v>
      </c>
      <c r="J536" s="2">
        <f t="shared" si="16"/>
        <v>115</v>
      </c>
      <c r="K536">
        <f t="shared" si="17"/>
        <v>2025</v>
      </c>
    </row>
    <row r="537" spans="1:11">
      <c r="A537" s="1" t="s">
        <v>221</v>
      </c>
      <c r="B537" t="s">
        <v>232</v>
      </c>
      <c r="C537" s="3" t="s">
        <v>16</v>
      </c>
      <c r="D537" s="22" t="s">
        <v>57</v>
      </c>
      <c r="E537" t="s">
        <v>308</v>
      </c>
      <c r="F537" s="1">
        <v>2268</v>
      </c>
      <c r="G537" s="2">
        <v>104</v>
      </c>
      <c r="H537" s="2">
        <v>1.8</v>
      </c>
      <c r="I537" s="6">
        <v>45992</v>
      </c>
      <c r="J537" s="2">
        <f t="shared" si="16"/>
        <v>187.20000000000002</v>
      </c>
      <c r="K537">
        <f t="shared" si="17"/>
        <v>2025</v>
      </c>
    </row>
    <row r="538" spans="1:11">
      <c r="A538" s="1" t="s">
        <v>221</v>
      </c>
      <c r="B538" t="s">
        <v>232</v>
      </c>
      <c r="C538" s="3" t="s">
        <v>16</v>
      </c>
      <c r="D538" s="22" t="s">
        <v>133</v>
      </c>
      <c r="E538" t="s">
        <v>308</v>
      </c>
      <c r="F538" s="1">
        <v>2270</v>
      </c>
      <c r="G538" s="2">
        <v>2.0499999999999998</v>
      </c>
      <c r="H538" s="2">
        <v>11.52</v>
      </c>
      <c r="I538" s="6">
        <v>45992</v>
      </c>
      <c r="J538" s="2">
        <f t="shared" si="16"/>
        <v>23.615999999999996</v>
      </c>
      <c r="K538">
        <f t="shared" si="17"/>
        <v>2025</v>
      </c>
    </row>
    <row r="539" spans="1:11">
      <c r="A539" s="1" t="s">
        <v>221</v>
      </c>
      <c r="B539" t="s">
        <v>232</v>
      </c>
      <c r="C539" s="3" t="s">
        <v>16</v>
      </c>
      <c r="D539" s="22" t="s">
        <v>134</v>
      </c>
      <c r="E539" t="s">
        <v>308</v>
      </c>
      <c r="F539" s="1">
        <v>2271</v>
      </c>
      <c r="G539" s="2">
        <v>2</v>
      </c>
      <c r="H539" s="2">
        <v>1.93</v>
      </c>
      <c r="I539" s="6">
        <v>45992</v>
      </c>
      <c r="J539" s="2">
        <f t="shared" si="16"/>
        <v>3.86</v>
      </c>
      <c r="K539">
        <f t="shared" si="17"/>
        <v>2025</v>
      </c>
    </row>
    <row r="540" spans="1:11">
      <c r="A540" s="1" t="s">
        <v>221</v>
      </c>
      <c r="B540" t="s">
        <v>232</v>
      </c>
      <c r="C540" s="3" t="s">
        <v>16</v>
      </c>
      <c r="D540" s="22" t="s">
        <v>92</v>
      </c>
      <c r="E540" t="s">
        <v>308</v>
      </c>
      <c r="F540" s="1">
        <v>2272</v>
      </c>
      <c r="G540" s="2">
        <v>49</v>
      </c>
      <c r="H540" s="2">
        <v>1.63</v>
      </c>
      <c r="I540" s="6">
        <v>45992</v>
      </c>
      <c r="J540" s="2">
        <f t="shared" si="16"/>
        <v>79.86999999999999</v>
      </c>
      <c r="K540">
        <f t="shared" si="17"/>
        <v>2025</v>
      </c>
    </row>
    <row r="541" spans="1:11">
      <c r="A541" s="1" t="s">
        <v>221</v>
      </c>
      <c r="B541" t="s">
        <v>232</v>
      </c>
      <c r="C541" s="3" t="s">
        <v>16</v>
      </c>
      <c r="D541" s="22" t="s">
        <v>56</v>
      </c>
      <c r="E541" t="s">
        <v>308</v>
      </c>
      <c r="F541" s="1">
        <v>2273</v>
      </c>
      <c r="G541" s="2">
        <v>10</v>
      </c>
      <c r="H541" s="2">
        <v>4.63</v>
      </c>
      <c r="I541" s="6">
        <v>45992</v>
      </c>
      <c r="J541" s="2">
        <f t="shared" si="16"/>
        <v>46.3</v>
      </c>
      <c r="K541">
        <f t="shared" si="17"/>
        <v>2025</v>
      </c>
    </row>
    <row r="542" spans="1:11">
      <c r="A542" s="1" t="s">
        <v>221</v>
      </c>
      <c r="B542" t="s">
        <v>232</v>
      </c>
      <c r="C542" s="3" t="s">
        <v>16</v>
      </c>
      <c r="D542" s="22" t="s">
        <v>49</v>
      </c>
      <c r="E542" t="s">
        <v>308</v>
      </c>
      <c r="F542" s="1">
        <v>2274</v>
      </c>
      <c r="G542" s="2">
        <v>9</v>
      </c>
      <c r="H542" s="2">
        <v>11.45</v>
      </c>
      <c r="I542" s="6">
        <v>45992</v>
      </c>
      <c r="J542" s="2">
        <f t="shared" si="16"/>
        <v>103.05</v>
      </c>
      <c r="K542">
        <f t="shared" si="17"/>
        <v>2025</v>
      </c>
    </row>
    <row r="543" spans="1:11">
      <c r="A543" s="1" t="s">
        <v>221</v>
      </c>
      <c r="B543" t="s">
        <v>232</v>
      </c>
      <c r="C543" s="3" t="s">
        <v>16</v>
      </c>
      <c r="D543" s="22" t="s">
        <v>309</v>
      </c>
      <c r="E543" t="s">
        <v>308</v>
      </c>
      <c r="F543" s="1">
        <v>2275</v>
      </c>
      <c r="G543" s="2">
        <v>10</v>
      </c>
      <c r="H543" s="2">
        <v>6.22</v>
      </c>
      <c r="I543" s="6">
        <v>45992</v>
      </c>
      <c r="J543" s="2">
        <f t="shared" si="16"/>
        <v>62.199999999999996</v>
      </c>
      <c r="K543">
        <f t="shared" si="17"/>
        <v>2025</v>
      </c>
    </row>
    <row r="544" spans="1:11">
      <c r="A544" s="1" t="s">
        <v>221</v>
      </c>
      <c r="B544" t="s">
        <v>232</v>
      </c>
      <c r="C544" s="3" t="s">
        <v>16</v>
      </c>
      <c r="D544" s="22" t="s">
        <v>42</v>
      </c>
      <c r="E544" t="s">
        <v>308</v>
      </c>
      <c r="F544" s="1">
        <v>2285</v>
      </c>
      <c r="G544" s="2">
        <v>57</v>
      </c>
      <c r="H544" s="2">
        <v>1.21</v>
      </c>
      <c r="I544" s="6">
        <v>45992</v>
      </c>
      <c r="J544" s="2">
        <f t="shared" si="16"/>
        <v>68.97</v>
      </c>
      <c r="K544">
        <f t="shared" si="17"/>
        <v>2025</v>
      </c>
    </row>
    <row r="545" spans="1:11">
      <c r="A545" s="1" t="s">
        <v>221</v>
      </c>
      <c r="B545" t="s">
        <v>232</v>
      </c>
      <c r="C545" s="3" t="s">
        <v>16</v>
      </c>
      <c r="D545" s="22" t="s">
        <v>45</v>
      </c>
      <c r="E545" t="s">
        <v>308</v>
      </c>
      <c r="F545" s="1">
        <v>2286</v>
      </c>
      <c r="G545" s="2">
        <v>58</v>
      </c>
      <c r="H545" s="2">
        <v>0.98</v>
      </c>
      <c r="I545" s="6">
        <v>45992</v>
      </c>
      <c r="J545" s="2">
        <f t="shared" si="16"/>
        <v>56.839999999999996</v>
      </c>
      <c r="K545">
        <f t="shared" si="17"/>
        <v>2025</v>
      </c>
    </row>
    <row r="546" spans="1:11">
      <c r="A546" s="1" t="s">
        <v>221</v>
      </c>
      <c r="B546" t="s">
        <v>232</v>
      </c>
      <c r="C546" s="3" t="s">
        <v>16</v>
      </c>
      <c r="D546" s="22" t="s">
        <v>226</v>
      </c>
      <c r="E546" t="s">
        <v>308</v>
      </c>
      <c r="F546" s="1">
        <v>2328</v>
      </c>
      <c r="G546" s="2">
        <v>2</v>
      </c>
      <c r="H546" s="2">
        <v>86.64</v>
      </c>
      <c r="I546" s="6">
        <v>45992</v>
      </c>
      <c r="J546" s="2">
        <f t="shared" si="16"/>
        <v>173.28</v>
      </c>
      <c r="K546">
        <f t="shared" si="17"/>
        <v>2025</v>
      </c>
    </row>
    <row r="547" spans="1:11">
      <c r="A547" s="1" t="s">
        <v>221</v>
      </c>
      <c r="B547" t="s">
        <v>232</v>
      </c>
      <c r="C547" s="3" t="s">
        <v>16</v>
      </c>
      <c r="D547" s="22" t="s">
        <v>223</v>
      </c>
      <c r="E547" t="s">
        <v>308</v>
      </c>
      <c r="F547" s="1">
        <v>2329</v>
      </c>
      <c r="G547" s="2">
        <v>101</v>
      </c>
      <c r="H547" s="2">
        <v>1.32</v>
      </c>
      <c r="I547" s="6">
        <v>45992</v>
      </c>
      <c r="J547" s="2">
        <f t="shared" si="16"/>
        <v>133.32</v>
      </c>
      <c r="K547">
        <f t="shared" si="17"/>
        <v>2025</v>
      </c>
    </row>
    <row r="548" spans="1:11">
      <c r="A548" s="1" t="s">
        <v>221</v>
      </c>
      <c r="B548" t="s">
        <v>232</v>
      </c>
      <c r="C548" s="3" t="s">
        <v>16</v>
      </c>
      <c r="D548" s="22" t="s">
        <v>229</v>
      </c>
      <c r="E548" t="s">
        <v>308</v>
      </c>
      <c r="F548" s="1">
        <v>2333</v>
      </c>
      <c r="G548" s="2">
        <v>1</v>
      </c>
      <c r="H548" s="2">
        <v>17.420000000000002</v>
      </c>
      <c r="I548" s="6">
        <v>45992</v>
      </c>
      <c r="J548" s="2">
        <f t="shared" si="16"/>
        <v>17.420000000000002</v>
      </c>
      <c r="K548">
        <f t="shared" si="17"/>
        <v>2025</v>
      </c>
    </row>
    <row r="549" spans="1:11">
      <c r="A549" s="1" t="s">
        <v>221</v>
      </c>
      <c r="B549" t="s">
        <v>232</v>
      </c>
      <c r="C549" s="3" t="s">
        <v>16</v>
      </c>
      <c r="D549" s="22" t="s">
        <v>225</v>
      </c>
      <c r="E549" t="s">
        <v>308</v>
      </c>
      <c r="F549" s="1">
        <v>2334</v>
      </c>
      <c r="G549" s="2">
        <v>7.9</v>
      </c>
      <c r="H549" s="2">
        <v>10.11</v>
      </c>
      <c r="I549" s="6">
        <v>45992</v>
      </c>
      <c r="J549" s="2">
        <f t="shared" si="16"/>
        <v>79.869</v>
      </c>
      <c r="K549">
        <f t="shared" si="17"/>
        <v>2025</v>
      </c>
    </row>
    <row r="550" spans="1:11">
      <c r="A550" s="1" t="s">
        <v>221</v>
      </c>
      <c r="B550" t="s">
        <v>232</v>
      </c>
      <c r="C550" s="3" t="s">
        <v>16</v>
      </c>
      <c r="D550" s="22" t="s">
        <v>227</v>
      </c>
      <c r="E550" t="s">
        <v>308</v>
      </c>
      <c r="F550" s="1">
        <v>2335</v>
      </c>
      <c r="G550" s="2">
        <v>1</v>
      </c>
      <c r="H550" s="2">
        <v>4.51</v>
      </c>
      <c r="I550" s="6">
        <v>45992</v>
      </c>
      <c r="J550" s="2">
        <f t="shared" si="16"/>
        <v>4.51</v>
      </c>
      <c r="K550">
        <f t="shared" si="17"/>
        <v>2025</v>
      </c>
    </row>
    <row r="551" spans="1:11">
      <c r="A551" s="1" t="s">
        <v>221</v>
      </c>
      <c r="B551" t="s">
        <v>232</v>
      </c>
      <c r="C551" s="3" t="s">
        <v>16</v>
      </c>
      <c r="D551" s="22" t="s">
        <v>228</v>
      </c>
      <c r="E551" t="s">
        <v>308</v>
      </c>
      <c r="F551" s="1">
        <v>2336</v>
      </c>
      <c r="G551" s="2">
        <v>2.65</v>
      </c>
      <c r="H551" s="2">
        <v>31.77</v>
      </c>
      <c r="I551" s="6">
        <v>45992</v>
      </c>
      <c r="J551" s="2">
        <f t="shared" si="16"/>
        <v>84.1905</v>
      </c>
      <c r="K551">
        <f t="shared" si="17"/>
        <v>2025</v>
      </c>
    </row>
    <row r="552" spans="1:11">
      <c r="A552" s="1" t="s">
        <v>221</v>
      </c>
      <c r="B552" t="s">
        <v>232</v>
      </c>
      <c r="C552" s="3" t="s">
        <v>16</v>
      </c>
      <c r="D552" s="22" t="s">
        <v>230</v>
      </c>
      <c r="E552" t="s">
        <v>308</v>
      </c>
      <c r="F552" s="1">
        <v>2337</v>
      </c>
      <c r="G552" s="2">
        <v>0.7</v>
      </c>
      <c r="H552" s="2">
        <v>8.64</v>
      </c>
      <c r="I552" s="6">
        <v>45992</v>
      </c>
      <c r="J552" s="2">
        <f t="shared" si="16"/>
        <v>6.048</v>
      </c>
      <c r="K552">
        <f t="shared" si="17"/>
        <v>2025</v>
      </c>
    </row>
    <row r="553" spans="1:11">
      <c r="A553" s="1" t="s">
        <v>221</v>
      </c>
      <c r="B553" t="s">
        <v>232</v>
      </c>
      <c r="C553" s="3" t="s">
        <v>16</v>
      </c>
      <c r="D553" s="22" t="s">
        <v>222</v>
      </c>
      <c r="E553" t="s">
        <v>308</v>
      </c>
      <c r="F553" s="1">
        <v>2338</v>
      </c>
      <c r="G553" s="2">
        <v>0.3</v>
      </c>
      <c r="H553" s="2">
        <v>13.98</v>
      </c>
      <c r="I553" s="6">
        <v>45992</v>
      </c>
      <c r="J553" s="2">
        <f t="shared" si="16"/>
        <v>4.194</v>
      </c>
      <c r="K553">
        <f t="shared" si="17"/>
        <v>2025</v>
      </c>
    </row>
    <row r="554" spans="1:11">
      <c r="A554" s="1" t="s">
        <v>221</v>
      </c>
      <c r="B554" t="s">
        <v>232</v>
      </c>
      <c r="C554" s="3" t="s">
        <v>213</v>
      </c>
      <c r="D554" s="22" t="s">
        <v>260</v>
      </c>
      <c r="E554" t="s">
        <v>308</v>
      </c>
      <c r="F554" s="1">
        <v>2347</v>
      </c>
      <c r="G554" s="2">
        <v>6</v>
      </c>
      <c r="H554" s="2">
        <v>14.52</v>
      </c>
      <c r="I554" s="6">
        <v>45992</v>
      </c>
      <c r="J554" s="2">
        <f t="shared" si="16"/>
        <v>87.12</v>
      </c>
      <c r="K554">
        <f t="shared" si="17"/>
        <v>2025</v>
      </c>
    </row>
    <row r="555" spans="1:11">
      <c r="A555" s="1" t="s">
        <v>216</v>
      </c>
      <c r="B555" t="s">
        <v>175</v>
      </c>
      <c r="C555" s="3" t="s">
        <v>15</v>
      </c>
      <c r="D555" s="22" t="s">
        <v>183</v>
      </c>
      <c r="E555" t="s">
        <v>308</v>
      </c>
      <c r="F555" s="1">
        <v>2098</v>
      </c>
      <c r="G555" s="2">
        <v>34</v>
      </c>
      <c r="H555" s="2">
        <v>4.0599999999999996</v>
      </c>
      <c r="I555" s="6">
        <v>45992</v>
      </c>
      <c r="J555" s="2">
        <f t="shared" si="16"/>
        <v>138.04</v>
      </c>
      <c r="K555">
        <f t="shared" si="17"/>
        <v>2025</v>
      </c>
    </row>
    <row r="556" spans="1:11">
      <c r="A556" s="1" t="s">
        <v>216</v>
      </c>
      <c r="B556" t="s">
        <v>175</v>
      </c>
      <c r="C556" s="3" t="s">
        <v>15</v>
      </c>
      <c r="D556" s="22" t="s">
        <v>251</v>
      </c>
      <c r="E556" t="s">
        <v>308</v>
      </c>
      <c r="F556" s="1">
        <v>2099</v>
      </c>
      <c r="G556" s="2">
        <v>76</v>
      </c>
      <c r="H556" s="2">
        <v>5.3</v>
      </c>
      <c r="I556" s="6">
        <v>45992</v>
      </c>
      <c r="J556" s="2">
        <f t="shared" si="16"/>
        <v>402.8</v>
      </c>
      <c r="K556">
        <f t="shared" si="17"/>
        <v>2025</v>
      </c>
    </row>
    <row r="557" spans="1:11">
      <c r="A557" s="1" t="s">
        <v>216</v>
      </c>
      <c r="B557" t="s">
        <v>175</v>
      </c>
      <c r="C557" s="3" t="s">
        <v>15</v>
      </c>
      <c r="D557" s="22" t="s">
        <v>24</v>
      </c>
      <c r="E557" t="s">
        <v>308</v>
      </c>
      <c r="F557" s="1">
        <v>2100</v>
      </c>
      <c r="G557" s="2">
        <v>44</v>
      </c>
      <c r="H557" s="2">
        <v>4.88</v>
      </c>
      <c r="I557" s="6">
        <v>45992</v>
      </c>
      <c r="J557" s="2">
        <f t="shared" si="16"/>
        <v>214.72</v>
      </c>
      <c r="K557">
        <f t="shared" si="17"/>
        <v>2025</v>
      </c>
    </row>
    <row r="558" spans="1:11">
      <c r="A558" s="1" t="s">
        <v>216</v>
      </c>
      <c r="B558" t="s">
        <v>175</v>
      </c>
      <c r="C558" s="3" t="s">
        <v>15</v>
      </c>
      <c r="D558" s="22" t="s">
        <v>26</v>
      </c>
      <c r="E558" t="s">
        <v>308</v>
      </c>
      <c r="F558" s="1">
        <v>2101</v>
      </c>
      <c r="G558" s="2">
        <v>26</v>
      </c>
      <c r="H558" s="2">
        <v>8.1</v>
      </c>
      <c r="I558" s="6">
        <v>45992</v>
      </c>
      <c r="J558" s="2">
        <f t="shared" si="16"/>
        <v>210.6</v>
      </c>
      <c r="K558">
        <f t="shared" si="17"/>
        <v>2025</v>
      </c>
    </row>
    <row r="559" spans="1:11">
      <c r="A559" s="1" t="s">
        <v>216</v>
      </c>
      <c r="B559" t="s">
        <v>175</v>
      </c>
      <c r="C559" s="3" t="s">
        <v>15</v>
      </c>
      <c r="D559" s="22" t="s">
        <v>18</v>
      </c>
      <c r="E559" t="s">
        <v>308</v>
      </c>
      <c r="F559" s="1">
        <v>2102</v>
      </c>
      <c r="G559" s="2">
        <v>36</v>
      </c>
      <c r="H559" s="2">
        <v>11.98</v>
      </c>
      <c r="I559" s="6">
        <v>45992</v>
      </c>
      <c r="J559" s="2">
        <f t="shared" si="16"/>
        <v>431.28000000000003</v>
      </c>
      <c r="K559">
        <f t="shared" si="17"/>
        <v>2025</v>
      </c>
    </row>
    <row r="560" spans="1:11">
      <c r="A560" s="1" t="s">
        <v>216</v>
      </c>
      <c r="B560" t="s">
        <v>175</v>
      </c>
      <c r="C560" s="3" t="s">
        <v>15</v>
      </c>
      <c r="D560" s="22" t="s">
        <v>32</v>
      </c>
      <c r="E560" t="s">
        <v>308</v>
      </c>
      <c r="F560" s="1">
        <v>2103</v>
      </c>
      <c r="G560" s="2">
        <v>17</v>
      </c>
      <c r="H560" s="2">
        <v>21.9</v>
      </c>
      <c r="I560" s="6">
        <v>45992</v>
      </c>
      <c r="J560" s="2">
        <f t="shared" si="16"/>
        <v>372.29999999999995</v>
      </c>
      <c r="K560">
        <f t="shared" si="17"/>
        <v>2025</v>
      </c>
    </row>
    <row r="561" spans="1:11">
      <c r="A561" s="1" t="s">
        <v>216</v>
      </c>
      <c r="B561" t="s">
        <v>175</v>
      </c>
      <c r="C561" s="3" t="s">
        <v>15</v>
      </c>
      <c r="D561" s="22" t="s">
        <v>249</v>
      </c>
      <c r="E561" t="s">
        <v>308</v>
      </c>
      <c r="F561" s="1">
        <v>2104</v>
      </c>
      <c r="G561" s="2">
        <v>19</v>
      </c>
      <c r="H561" s="2">
        <v>32</v>
      </c>
      <c r="I561" s="6">
        <v>45992</v>
      </c>
      <c r="J561" s="2">
        <f t="shared" si="16"/>
        <v>608</v>
      </c>
      <c r="K561">
        <f t="shared" si="17"/>
        <v>2025</v>
      </c>
    </row>
    <row r="562" spans="1:11">
      <c r="A562" s="1" t="s">
        <v>216</v>
      </c>
      <c r="B562" t="s">
        <v>175</v>
      </c>
      <c r="C562" s="3" t="s">
        <v>15</v>
      </c>
      <c r="D562" s="22" t="s">
        <v>36</v>
      </c>
      <c r="E562" t="s">
        <v>308</v>
      </c>
      <c r="F562" s="1">
        <v>2105</v>
      </c>
      <c r="G562" s="2">
        <v>2</v>
      </c>
      <c r="H562" s="2">
        <v>7.5</v>
      </c>
      <c r="I562" s="6">
        <v>45992</v>
      </c>
      <c r="J562" s="2">
        <f t="shared" si="16"/>
        <v>15</v>
      </c>
      <c r="K562">
        <f t="shared" si="17"/>
        <v>2025</v>
      </c>
    </row>
    <row r="563" spans="1:11">
      <c r="A563" s="1" t="s">
        <v>216</v>
      </c>
      <c r="B563" t="s">
        <v>175</v>
      </c>
      <c r="C563" s="3" t="s">
        <v>15</v>
      </c>
      <c r="D563" s="22" t="s">
        <v>17</v>
      </c>
      <c r="E563" t="s">
        <v>308</v>
      </c>
      <c r="F563" s="1">
        <v>2106</v>
      </c>
      <c r="G563" s="2">
        <v>1</v>
      </c>
      <c r="H563" s="2">
        <v>15.5</v>
      </c>
      <c r="I563" s="6">
        <v>45992</v>
      </c>
      <c r="J563" s="2">
        <f t="shared" si="16"/>
        <v>15.5</v>
      </c>
      <c r="K563">
        <f t="shared" si="17"/>
        <v>2025</v>
      </c>
    </row>
    <row r="564" spans="1:11">
      <c r="A564" s="1" t="s">
        <v>216</v>
      </c>
      <c r="B564" t="s">
        <v>175</v>
      </c>
      <c r="C564" s="3" t="s">
        <v>15</v>
      </c>
      <c r="D564" s="22" t="s">
        <v>31</v>
      </c>
      <c r="E564" t="s">
        <v>308</v>
      </c>
      <c r="F564" s="1">
        <v>2107</v>
      </c>
      <c r="G564" s="2">
        <v>16</v>
      </c>
      <c r="H564" s="2">
        <v>4.8</v>
      </c>
      <c r="I564" s="6">
        <v>45992</v>
      </c>
      <c r="J564" s="2">
        <f t="shared" si="16"/>
        <v>76.8</v>
      </c>
      <c r="K564">
        <f t="shared" si="17"/>
        <v>2025</v>
      </c>
    </row>
    <row r="565" spans="1:11">
      <c r="A565" s="1" t="s">
        <v>216</v>
      </c>
      <c r="B565" t="s">
        <v>175</v>
      </c>
      <c r="C565" s="3" t="s">
        <v>15</v>
      </c>
      <c r="D565" s="22" t="s">
        <v>310</v>
      </c>
      <c r="E565" t="s">
        <v>308</v>
      </c>
      <c r="F565" s="1">
        <v>2108</v>
      </c>
      <c r="G565" s="2">
        <v>2</v>
      </c>
      <c r="H565" s="2">
        <v>8.1</v>
      </c>
      <c r="I565" s="6">
        <v>45992</v>
      </c>
      <c r="J565" s="2">
        <f t="shared" si="16"/>
        <v>16.2</v>
      </c>
      <c r="K565">
        <f t="shared" si="17"/>
        <v>2025</v>
      </c>
    </row>
    <row r="566" spans="1:11">
      <c r="A566" s="1" t="s">
        <v>216</v>
      </c>
      <c r="B566" t="s">
        <v>177</v>
      </c>
      <c r="C566" s="3" t="s">
        <v>15</v>
      </c>
      <c r="D566" s="22" t="s">
        <v>27</v>
      </c>
      <c r="E566" t="s">
        <v>308</v>
      </c>
      <c r="F566" s="1">
        <v>1896</v>
      </c>
      <c r="G566" s="2">
        <v>6</v>
      </c>
      <c r="H566" s="2">
        <v>6.4</v>
      </c>
      <c r="I566" s="6">
        <v>45992</v>
      </c>
      <c r="J566" s="2">
        <f t="shared" si="16"/>
        <v>38.400000000000006</v>
      </c>
      <c r="K566">
        <f t="shared" si="17"/>
        <v>2025</v>
      </c>
    </row>
    <row r="567" spans="1:11">
      <c r="A567" s="1" t="s">
        <v>216</v>
      </c>
      <c r="B567" t="s">
        <v>177</v>
      </c>
      <c r="C567" s="3" t="s">
        <v>15</v>
      </c>
      <c r="D567" s="22" t="s">
        <v>19</v>
      </c>
      <c r="E567" t="s">
        <v>308</v>
      </c>
      <c r="F567" s="1">
        <v>1897</v>
      </c>
      <c r="G567" s="2">
        <v>61</v>
      </c>
      <c r="H567" s="2">
        <v>22.45</v>
      </c>
      <c r="I567" s="6">
        <v>45992</v>
      </c>
      <c r="J567" s="2">
        <f t="shared" si="16"/>
        <v>1369.45</v>
      </c>
      <c r="K567">
        <f t="shared" si="17"/>
        <v>2025</v>
      </c>
    </row>
    <row r="568" spans="1:11">
      <c r="A568" s="1" t="s">
        <v>216</v>
      </c>
      <c r="B568" t="s">
        <v>177</v>
      </c>
      <c r="C568" s="3" t="s">
        <v>15</v>
      </c>
      <c r="D568" s="22" t="s">
        <v>22</v>
      </c>
      <c r="E568" t="s">
        <v>308</v>
      </c>
      <c r="F568" s="1">
        <v>1898</v>
      </c>
      <c r="G568" s="2">
        <v>30</v>
      </c>
      <c r="H568" s="2">
        <v>17.600000000000001</v>
      </c>
      <c r="I568" s="6">
        <v>45992</v>
      </c>
      <c r="J568" s="2">
        <f t="shared" si="16"/>
        <v>528</v>
      </c>
      <c r="K568">
        <f t="shared" si="17"/>
        <v>2025</v>
      </c>
    </row>
    <row r="569" spans="1:11">
      <c r="A569" s="1" t="s">
        <v>216</v>
      </c>
      <c r="B569" t="s">
        <v>177</v>
      </c>
      <c r="C569" s="3" t="s">
        <v>15</v>
      </c>
      <c r="D569" s="22" t="s">
        <v>21</v>
      </c>
      <c r="E569" t="s">
        <v>308</v>
      </c>
      <c r="F569" s="1">
        <v>1899</v>
      </c>
      <c r="G569" s="2">
        <v>66</v>
      </c>
      <c r="H569" s="2">
        <v>13.9</v>
      </c>
      <c r="I569" s="6">
        <v>45992</v>
      </c>
      <c r="J569" s="2">
        <f t="shared" si="16"/>
        <v>917.4</v>
      </c>
      <c r="K569">
        <f t="shared" si="17"/>
        <v>2025</v>
      </c>
    </row>
    <row r="570" spans="1:11">
      <c r="A570" s="1" t="s">
        <v>216</v>
      </c>
      <c r="B570" t="s">
        <v>177</v>
      </c>
      <c r="C570" s="3" t="s">
        <v>15</v>
      </c>
      <c r="D570" s="22" t="s">
        <v>23</v>
      </c>
      <c r="E570" t="s">
        <v>308</v>
      </c>
      <c r="F570" s="1">
        <v>1900</v>
      </c>
      <c r="G570" s="2">
        <v>3</v>
      </c>
      <c r="H570" s="2">
        <v>3.5</v>
      </c>
      <c r="I570" s="6">
        <v>45992</v>
      </c>
      <c r="J570" s="2">
        <f t="shared" si="16"/>
        <v>10.5</v>
      </c>
      <c r="K570">
        <f t="shared" si="17"/>
        <v>2025</v>
      </c>
    </row>
    <row r="571" spans="1:11">
      <c r="A571" s="1" t="s">
        <v>216</v>
      </c>
      <c r="B571" t="s">
        <v>177</v>
      </c>
      <c r="C571" s="3" t="s">
        <v>15</v>
      </c>
      <c r="D571" s="22" t="s">
        <v>20</v>
      </c>
      <c r="E571" t="s">
        <v>308</v>
      </c>
      <c r="F571" s="1">
        <v>2279</v>
      </c>
      <c r="G571" s="2">
        <v>18</v>
      </c>
      <c r="H571" s="2">
        <v>26.5</v>
      </c>
      <c r="I571" s="6">
        <v>45992</v>
      </c>
      <c r="J571" s="2">
        <f t="shared" si="16"/>
        <v>477</v>
      </c>
      <c r="K571">
        <f t="shared" si="17"/>
        <v>2025</v>
      </c>
    </row>
    <row r="572" spans="1:11">
      <c r="A572" s="1" t="s">
        <v>216</v>
      </c>
      <c r="B572" t="s">
        <v>177</v>
      </c>
      <c r="C572" s="3" t="s">
        <v>15</v>
      </c>
      <c r="D572" s="22" t="s">
        <v>185</v>
      </c>
      <c r="E572" t="s">
        <v>308</v>
      </c>
      <c r="F572" s="1">
        <v>2298</v>
      </c>
      <c r="G572" s="2">
        <v>60</v>
      </c>
      <c r="H572" s="2">
        <v>5</v>
      </c>
      <c r="I572" s="6">
        <v>45992</v>
      </c>
      <c r="J572" s="2">
        <f t="shared" si="16"/>
        <v>300</v>
      </c>
      <c r="K572">
        <f t="shared" si="17"/>
        <v>2025</v>
      </c>
    </row>
    <row r="573" spans="1:11">
      <c r="A573" s="1" t="s">
        <v>216</v>
      </c>
      <c r="B573" t="s">
        <v>177</v>
      </c>
      <c r="C573" s="3" t="s">
        <v>213</v>
      </c>
      <c r="D573" s="22" t="s">
        <v>256</v>
      </c>
      <c r="E573" t="s">
        <v>308</v>
      </c>
      <c r="F573" s="1">
        <v>2344</v>
      </c>
      <c r="G573" s="2">
        <v>11</v>
      </c>
      <c r="H573" s="2">
        <v>4</v>
      </c>
      <c r="I573" s="6">
        <v>45992</v>
      </c>
      <c r="J573" s="2">
        <f t="shared" si="16"/>
        <v>44</v>
      </c>
      <c r="K573">
        <f t="shared" si="17"/>
        <v>2025</v>
      </c>
    </row>
    <row r="574" spans="1:11">
      <c r="A574" s="1" t="s">
        <v>216</v>
      </c>
      <c r="B574" t="s">
        <v>179</v>
      </c>
      <c r="C574" s="3" t="s">
        <v>16</v>
      </c>
      <c r="D574" s="22" t="s">
        <v>130</v>
      </c>
      <c r="E574" t="s">
        <v>308</v>
      </c>
      <c r="F574" s="1">
        <v>2140</v>
      </c>
      <c r="G574" s="2">
        <v>90</v>
      </c>
      <c r="H574" s="2">
        <v>0.89</v>
      </c>
      <c r="I574" s="6">
        <v>45992</v>
      </c>
      <c r="J574" s="2">
        <f t="shared" si="16"/>
        <v>80.099999999999994</v>
      </c>
      <c r="K574">
        <f t="shared" si="17"/>
        <v>2025</v>
      </c>
    </row>
    <row r="575" spans="1:11">
      <c r="A575" s="1" t="s">
        <v>216</v>
      </c>
      <c r="B575" t="s">
        <v>179</v>
      </c>
      <c r="C575" s="3" t="s">
        <v>16</v>
      </c>
      <c r="D575" s="22" t="s">
        <v>147</v>
      </c>
      <c r="E575" t="s">
        <v>308</v>
      </c>
      <c r="F575" s="1">
        <v>2141</v>
      </c>
      <c r="G575" s="2">
        <v>113</v>
      </c>
      <c r="H575" s="2">
        <v>0.81</v>
      </c>
      <c r="I575" s="6">
        <v>45992</v>
      </c>
      <c r="J575" s="2">
        <f t="shared" si="16"/>
        <v>91.53</v>
      </c>
      <c r="K575">
        <f t="shared" si="17"/>
        <v>2025</v>
      </c>
    </row>
    <row r="576" spans="1:11">
      <c r="A576" s="1" t="s">
        <v>216</v>
      </c>
      <c r="B576" t="s">
        <v>179</v>
      </c>
      <c r="C576" s="3" t="s">
        <v>16</v>
      </c>
      <c r="D576" s="22" t="s">
        <v>167</v>
      </c>
      <c r="E576" t="s">
        <v>308</v>
      </c>
      <c r="F576" s="1">
        <v>2143</v>
      </c>
      <c r="G576" s="2">
        <v>43</v>
      </c>
      <c r="H576" s="2">
        <v>0.95</v>
      </c>
      <c r="I576" s="6">
        <v>45992</v>
      </c>
      <c r="J576" s="2">
        <f t="shared" si="16"/>
        <v>40.85</v>
      </c>
      <c r="K576">
        <f t="shared" si="17"/>
        <v>2025</v>
      </c>
    </row>
    <row r="577" spans="1:11">
      <c r="A577" s="1" t="s">
        <v>216</v>
      </c>
      <c r="B577" t="s">
        <v>179</v>
      </c>
      <c r="C577" s="3" t="s">
        <v>16</v>
      </c>
      <c r="D577" s="22" t="s">
        <v>132</v>
      </c>
      <c r="E577" t="s">
        <v>308</v>
      </c>
      <c r="F577" s="1">
        <v>2144</v>
      </c>
      <c r="G577" s="2">
        <v>66</v>
      </c>
      <c r="H577" s="2">
        <v>0.84</v>
      </c>
      <c r="I577" s="6">
        <v>45992</v>
      </c>
      <c r="J577" s="2">
        <f t="shared" si="16"/>
        <v>55.44</v>
      </c>
      <c r="K577">
        <f t="shared" si="17"/>
        <v>2025</v>
      </c>
    </row>
    <row r="578" spans="1:11">
      <c r="A578" s="1" t="s">
        <v>216</v>
      </c>
      <c r="B578" t="s">
        <v>179</v>
      </c>
      <c r="C578" s="3" t="s">
        <v>16</v>
      </c>
      <c r="D578" s="22" t="s">
        <v>73</v>
      </c>
      <c r="E578" t="s">
        <v>308</v>
      </c>
      <c r="F578" s="1">
        <v>2145</v>
      </c>
      <c r="G578" s="2">
        <v>48</v>
      </c>
      <c r="H578" s="2">
        <v>1.01</v>
      </c>
      <c r="I578" s="6">
        <v>45992</v>
      </c>
      <c r="J578" s="2">
        <f t="shared" ref="J578:J641" si="18">G578*H578</f>
        <v>48.480000000000004</v>
      </c>
      <c r="K578">
        <f t="shared" ref="K578:K641" si="19">YEAR(I578)</f>
        <v>2025</v>
      </c>
    </row>
    <row r="579" spans="1:11">
      <c r="A579" s="1" t="s">
        <v>216</v>
      </c>
      <c r="B579" t="s">
        <v>179</v>
      </c>
      <c r="C579" s="3" t="s">
        <v>16</v>
      </c>
      <c r="D579" s="22" t="s">
        <v>138</v>
      </c>
      <c r="E579" t="s">
        <v>308</v>
      </c>
      <c r="F579" s="1">
        <v>2146</v>
      </c>
      <c r="G579" s="2">
        <v>7</v>
      </c>
      <c r="H579" s="2">
        <v>5.95</v>
      </c>
      <c r="I579" s="6">
        <v>45992</v>
      </c>
      <c r="J579" s="2">
        <f t="shared" si="18"/>
        <v>41.65</v>
      </c>
      <c r="K579">
        <f t="shared" si="19"/>
        <v>2025</v>
      </c>
    </row>
    <row r="580" spans="1:11">
      <c r="A580" s="1" t="s">
        <v>216</v>
      </c>
      <c r="B580" t="s">
        <v>179</v>
      </c>
      <c r="C580" s="3" t="s">
        <v>16</v>
      </c>
      <c r="D580" s="22" t="s">
        <v>131</v>
      </c>
      <c r="E580" t="s">
        <v>308</v>
      </c>
      <c r="F580" s="1">
        <v>2148</v>
      </c>
      <c r="G580" s="2">
        <v>56</v>
      </c>
      <c r="H580" s="2">
        <v>1.08</v>
      </c>
      <c r="I580" s="6">
        <v>45992</v>
      </c>
      <c r="J580" s="2">
        <f t="shared" si="18"/>
        <v>60.480000000000004</v>
      </c>
      <c r="K580">
        <f t="shared" si="19"/>
        <v>2025</v>
      </c>
    </row>
    <row r="581" spans="1:11">
      <c r="A581" s="1" t="s">
        <v>216</v>
      </c>
      <c r="B581" t="s">
        <v>179</v>
      </c>
      <c r="C581" s="3" t="s">
        <v>16</v>
      </c>
      <c r="D581" s="22" t="s">
        <v>146</v>
      </c>
      <c r="E581" t="s">
        <v>308</v>
      </c>
      <c r="F581" s="1">
        <v>2149</v>
      </c>
      <c r="G581" s="2">
        <v>76</v>
      </c>
      <c r="H581" s="2">
        <v>1.03</v>
      </c>
      <c r="I581" s="6">
        <v>45992</v>
      </c>
      <c r="J581" s="2">
        <f t="shared" si="18"/>
        <v>78.28</v>
      </c>
      <c r="K581">
        <f t="shared" si="19"/>
        <v>2025</v>
      </c>
    </row>
    <row r="582" spans="1:11">
      <c r="A582" s="1" t="s">
        <v>216</v>
      </c>
      <c r="B582" t="s">
        <v>179</v>
      </c>
      <c r="C582" s="3" t="s">
        <v>16</v>
      </c>
      <c r="D582" s="22" t="s">
        <v>71</v>
      </c>
      <c r="E582" t="s">
        <v>308</v>
      </c>
      <c r="F582" s="1">
        <v>2150</v>
      </c>
      <c r="G582" s="2">
        <v>99</v>
      </c>
      <c r="H582" s="2">
        <v>1.1200000000000001</v>
      </c>
      <c r="I582" s="6">
        <v>45992</v>
      </c>
      <c r="J582" s="2">
        <f t="shared" si="18"/>
        <v>110.88000000000001</v>
      </c>
      <c r="K582">
        <f t="shared" si="19"/>
        <v>2025</v>
      </c>
    </row>
    <row r="583" spans="1:11">
      <c r="A583" s="1" t="s">
        <v>216</v>
      </c>
      <c r="B583" t="s">
        <v>179</v>
      </c>
      <c r="C583" s="3" t="s">
        <v>16</v>
      </c>
      <c r="D583" s="22" t="s">
        <v>72</v>
      </c>
      <c r="E583" t="s">
        <v>308</v>
      </c>
      <c r="F583" s="1">
        <v>2151</v>
      </c>
      <c r="G583" s="2">
        <v>24</v>
      </c>
      <c r="H583" s="2">
        <v>1.24</v>
      </c>
      <c r="I583" s="6">
        <v>45992</v>
      </c>
      <c r="J583" s="2">
        <f t="shared" si="18"/>
        <v>29.759999999999998</v>
      </c>
      <c r="K583">
        <f t="shared" si="19"/>
        <v>2025</v>
      </c>
    </row>
    <row r="584" spans="1:11">
      <c r="A584" s="1" t="s">
        <v>216</v>
      </c>
      <c r="B584" t="s">
        <v>179</v>
      </c>
      <c r="C584" s="3" t="s">
        <v>16</v>
      </c>
      <c r="D584" s="22" t="s">
        <v>159</v>
      </c>
      <c r="E584" t="s">
        <v>308</v>
      </c>
      <c r="F584" s="1">
        <v>2152</v>
      </c>
      <c r="G584" s="2">
        <v>2.1</v>
      </c>
      <c r="H584" s="2">
        <v>7.21</v>
      </c>
      <c r="I584" s="6">
        <v>45992</v>
      </c>
      <c r="J584" s="2">
        <f t="shared" si="18"/>
        <v>15.141</v>
      </c>
      <c r="K584">
        <f t="shared" si="19"/>
        <v>2025</v>
      </c>
    </row>
    <row r="585" spans="1:11">
      <c r="A585" s="1" t="s">
        <v>216</v>
      </c>
      <c r="B585" t="s">
        <v>179</v>
      </c>
      <c r="C585" s="3" t="s">
        <v>16</v>
      </c>
      <c r="D585" s="22" t="s">
        <v>155</v>
      </c>
      <c r="E585" t="s">
        <v>308</v>
      </c>
      <c r="F585" s="1">
        <v>2153</v>
      </c>
      <c r="G585" s="2">
        <v>1.6</v>
      </c>
      <c r="H585" s="2">
        <v>7.34</v>
      </c>
      <c r="I585" s="6">
        <v>45992</v>
      </c>
      <c r="J585" s="2">
        <f t="shared" si="18"/>
        <v>11.744</v>
      </c>
      <c r="K585">
        <f t="shared" si="19"/>
        <v>2025</v>
      </c>
    </row>
    <row r="586" spans="1:11">
      <c r="A586" s="1" t="s">
        <v>216</v>
      </c>
      <c r="B586" t="s">
        <v>179</v>
      </c>
      <c r="C586" s="3" t="s">
        <v>16</v>
      </c>
      <c r="D586" s="22" t="s">
        <v>158</v>
      </c>
      <c r="E586" t="s">
        <v>308</v>
      </c>
      <c r="F586" s="1">
        <v>2154</v>
      </c>
      <c r="G586" s="2">
        <v>3.1</v>
      </c>
      <c r="H586" s="2">
        <v>8.9600000000000009</v>
      </c>
      <c r="I586" s="6">
        <v>45992</v>
      </c>
      <c r="J586" s="2">
        <f t="shared" si="18"/>
        <v>27.776000000000003</v>
      </c>
      <c r="K586">
        <f t="shared" si="19"/>
        <v>2025</v>
      </c>
    </row>
    <row r="587" spans="1:11">
      <c r="A587" s="1" t="s">
        <v>216</v>
      </c>
      <c r="B587" t="s">
        <v>179</v>
      </c>
      <c r="C587" s="3" t="s">
        <v>16</v>
      </c>
      <c r="D587" s="22" t="s">
        <v>160</v>
      </c>
      <c r="E587" t="s">
        <v>308</v>
      </c>
      <c r="F587" s="1">
        <v>2155</v>
      </c>
      <c r="G587" s="2">
        <v>2.0499999999999998</v>
      </c>
      <c r="H587" s="2">
        <v>5.3</v>
      </c>
      <c r="I587" s="6">
        <v>45992</v>
      </c>
      <c r="J587" s="2">
        <f t="shared" si="18"/>
        <v>10.864999999999998</v>
      </c>
      <c r="K587">
        <f t="shared" si="19"/>
        <v>2025</v>
      </c>
    </row>
    <row r="588" spans="1:11">
      <c r="A588" s="1" t="s">
        <v>216</v>
      </c>
      <c r="B588" t="s">
        <v>179</v>
      </c>
      <c r="C588" s="3" t="s">
        <v>16</v>
      </c>
      <c r="D588" s="22" t="s">
        <v>161</v>
      </c>
      <c r="E588" t="s">
        <v>308</v>
      </c>
      <c r="F588" s="1">
        <v>2156</v>
      </c>
      <c r="G588" s="2">
        <v>2</v>
      </c>
      <c r="H588" s="2">
        <v>8.68</v>
      </c>
      <c r="I588" s="6">
        <v>45992</v>
      </c>
      <c r="J588" s="2">
        <f t="shared" si="18"/>
        <v>17.36</v>
      </c>
      <c r="K588">
        <f t="shared" si="19"/>
        <v>2025</v>
      </c>
    </row>
    <row r="589" spans="1:11">
      <c r="A589" s="1" t="s">
        <v>216</v>
      </c>
      <c r="B589" t="s">
        <v>179</v>
      </c>
      <c r="C589" s="3" t="s">
        <v>16</v>
      </c>
      <c r="D589" s="22" t="s">
        <v>156</v>
      </c>
      <c r="E589" t="s">
        <v>308</v>
      </c>
      <c r="F589" s="1">
        <v>2157</v>
      </c>
      <c r="G589" s="2">
        <v>4.5999999999999996</v>
      </c>
      <c r="H589" s="2">
        <v>7.87</v>
      </c>
      <c r="I589" s="6">
        <v>45992</v>
      </c>
      <c r="J589" s="2">
        <f t="shared" si="18"/>
        <v>36.201999999999998</v>
      </c>
      <c r="K589">
        <f t="shared" si="19"/>
        <v>2025</v>
      </c>
    </row>
    <row r="590" spans="1:11">
      <c r="A590" s="1" t="s">
        <v>216</v>
      </c>
      <c r="B590" t="s">
        <v>179</v>
      </c>
      <c r="C590" s="3" t="s">
        <v>16</v>
      </c>
      <c r="D590" s="22" t="s">
        <v>206</v>
      </c>
      <c r="E590" t="s">
        <v>308</v>
      </c>
      <c r="F590" s="1">
        <v>2158</v>
      </c>
      <c r="G590" s="2">
        <v>1</v>
      </c>
      <c r="H590" s="2">
        <v>7.46</v>
      </c>
      <c r="I590" s="6">
        <v>45992</v>
      </c>
      <c r="J590" s="2">
        <f t="shared" si="18"/>
        <v>7.46</v>
      </c>
      <c r="K590">
        <f t="shared" si="19"/>
        <v>2025</v>
      </c>
    </row>
    <row r="591" spans="1:11">
      <c r="A591" s="1" t="s">
        <v>216</v>
      </c>
      <c r="B591" t="s">
        <v>179</v>
      </c>
      <c r="C591" s="3" t="s">
        <v>16</v>
      </c>
      <c r="D591" s="22" t="s">
        <v>257</v>
      </c>
      <c r="E591" t="s">
        <v>308</v>
      </c>
      <c r="F591" s="1">
        <v>2159</v>
      </c>
      <c r="G591" s="2">
        <v>0.1</v>
      </c>
      <c r="H591" s="2">
        <v>8.4499999999999993</v>
      </c>
      <c r="I591" s="6">
        <v>45992</v>
      </c>
      <c r="J591" s="2">
        <f t="shared" si="18"/>
        <v>0.84499999999999997</v>
      </c>
      <c r="K591">
        <f t="shared" si="19"/>
        <v>2025</v>
      </c>
    </row>
    <row r="592" spans="1:11">
      <c r="A592" s="1" t="s">
        <v>216</v>
      </c>
      <c r="B592" t="s">
        <v>179</v>
      </c>
      <c r="C592" s="3" t="s">
        <v>16</v>
      </c>
      <c r="D592" s="22" t="s">
        <v>157</v>
      </c>
      <c r="E592" t="s">
        <v>308</v>
      </c>
      <c r="F592" s="1">
        <v>2160</v>
      </c>
      <c r="G592" s="2">
        <v>1</v>
      </c>
      <c r="H592" s="2">
        <v>7.32</v>
      </c>
      <c r="I592" s="6">
        <v>45992</v>
      </c>
      <c r="J592" s="2">
        <f t="shared" si="18"/>
        <v>7.32</v>
      </c>
      <c r="K592">
        <f t="shared" si="19"/>
        <v>2025</v>
      </c>
    </row>
    <row r="593" spans="1:11">
      <c r="A593" s="1" t="s">
        <v>216</v>
      </c>
      <c r="B593" t="s">
        <v>179</v>
      </c>
      <c r="C593" s="3" t="s">
        <v>16</v>
      </c>
      <c r="D593" s="22" t="s">
        <v>153</v>
      </c>
      <c r="E593" t="s">
        <v>308</v>
      </c>
      <c r="F593" s="1">
        <v>2161</v>
      </c>
      <c r="G593" s="2">
        <v>1</v>
      </c>
      <c r="H593" s="2">
        <v>8.75</v>
      </c>
      <c r="I593" s="6">
        <v>45992</v>
      </c>
      <c r="J593" s="2">
        <f t="shared" si="18"/>
        <v>8.75</v>
      </c>
      <c r="K593">
        <f t="shared" si="19"/>
        <v>2025</v>
      </c>
    </row>
    <row r="594" spans="1:11">
      <c r="A594" s="1" t="s">
        <v>216</v>
      </c>
      <c r="B594" t="s">
        <v>179</v>
      </c>
      <c r="C594" s="3" t="s">
        <v>16</v>
      </c>
      <c r="D594" s="22" t="s">
        <v>235</v>
      </c>
      <c r="E594" t="s">
        <v>308</v>
      </c>
      <c r="F594" s="1">
        <v>2162</v>
      </c>
      <c r="G594" s="2">
        <v>2</v>
      </c>
      <c r="H594" s="2">
        <v>9.43</v>
      </c>
      <c r="I594" s="6">
        <v>45992</v>
      </c>
      <c r="J594" s="2">
        <f t="shared" si="18"/>
        <v>18.86</v>
      </c>
      <c r="K594">
        <f t="shared" si="19"/>
        <v>2025</v>
      </c>
    </row>
    <row r="595" spans="1:11">
      <c r="A595" s="1" t="s">
        <v>216</v>
      </c>
      <c r="B595" t="s">
        <v>179</v>
      </c>
      <c r="C595" s="3" t="s">
        <v>16</v>
      </c>
      <c r="D595" s="22" t="s">
        <v>162</v>
      </c>
      <c r="E595" t="s">
        <v>308</v>
      </c>
      <c r="F595" s="1">
        <v>2163</v>
      </c>
      <c r="G595" s="2">
        <v>10.199999999999999</v>
      </c>
      <c r="H595" s="2">
        <v>6.18</v>
      </c>
      <c r="I595" s="6">
        <v>45992</v>
      </c>
      <c r="J595" s="2">
        <f t="shared" si="18"/>
        <v>63.035999999999994</v>
      </c>
      <c r="K595">
        <f t="shared" si="19"/>
        <v>2025</v>
      </c>
    </row>
    <row r="596" spans="1:11">
      <c r="A596" s="1" t="s">
        <v>216</v>
      </c>
      <c r="B596" t="s">
        <v>179</v>
      </c>
      <c r="C596" s="3" t="s">
        <v>16</v>
      </c>
      <c r="D596" s="22" t="s">
        <v>154</v>
      </c>
      <c r="E596" t="s">
        <v>308</v>
      </c>
      <c r="F596" s="1">
        <v>2164</v>
      </c>
      <c r="G596" s="2">
        <v>2</v>
      </c>
      <c r="H596" s="2">
        <v>5.3</v>
      </c>
      <c r="I596" s="6">
        <v>45992</v>
      </c>
      <c r="J596" s="2">
        <f t="shared" si="18"/>
        <v>10.6</v>
      </c>
      <c r="K596">
        <f t="shared" si="19"/>
        <v>2025</v>
      </c>
    </row>
    <row r="597" spans="1:11">
      <c r="A597" s="1" t="s">
        <v>216</v>
      </c>
      <c r="B597" t="s">
        <v>179</v>
      </c>
      <c r="C597" s="3" t="s">
        <v>16</v>
      </c>
      <c r="D597" s="22" t="s">
        <v>166</v>
      </c>
      <c r="E597" t="s">
        <v>308</v>
      </c>
      <c r="F597" s="1">
        <v>2283</v>
      </c>
      <c r="G597" s="2">
        <v>30</v>
      </c>
      <c r="H597" s="2">
        <v>0.98</v>
      </c>
      <c r="I597" s="6">
        <v>45992</v>
      </c>
      <c r="J597" s="2">
        <f t="shared" si="18"/>
        <v>29.4</v>
      </c>
      <c r="K597">
        <f t="shared" si="19"/>
        <v>2025</v>
      </c>
    </row>
    <row r="598" spans="1:11">
      <c r="A598" s="1" t="s">
        <v>216</v>
      </c>
      <c r="B598" t="s">
        <v>179</v>
      </c>
      <c r="C598" s="3" t="s">
        <v>16</v>
      </c>
      <c r="D598" s="22" t="s">
        <v>205</v>
      </c>
      <c r="E598" t="s">
        <v>308</v>
      </c>
      <c r="F598" s="1">
        <v>2318</v>
      </c>
      <c r="G598" s="2">
        <v>1</v>
      </c>
      <c r="H598" s="2">
        <v>7.53</v>
      </c>
      <c r="I598" s="6">
        <v>45992</v>
      </c>
      <c r="J598" s="2">
        <f t="shared" si="18"/>
        <v>7.53</v>
      </c>
      <c r="K598">
        <f t="shared" si="19"/>
        <v>2025</v>
      </c>
    </row>
    <row r="599" spans="1:11">
      <c r="A599" s="1" t="s">
        <v>216</v>
      </c>
      <c r="B599" t="s">
        <v>179</v>
      </c>
      <c r="C599" s="3" t="s">
        <v>16</v>
      </c>
      <c r="D599" s="22" t="s">
        <v>207</v>
      </c>
      <c r="E599" t="s">
        <v>308</v>
      </c>
      <c r="F599" s="1">
        <v>2319</v>
      </c>
      <c r="G599" s="2">
        <v>1</v>
      </c>
      <c r="H599" s="2">
        <v>5.23</v>
      </c>
      <c r="I599" s="6">
        <v>45992</v>
      </c>
      <c r="J599" s="2">
        <f t="shared" si="18"/>
        <v>5.23</v>
      </c>
      <c r="K599">
        <f t="shared" si="19"/>
        <v>2025</v>
      </c>
    </row>
    <row r="600" spans="1:11">
      <c r="A600" s="1" t="s">
        <v>216</v>
      </c>
      <c r="B600" t="s">
        <v>179</v>
      </c>
      <c r="C600" s="3" t="s">
        <v>16</v>
      </c>
      <c r="D600" s="22" t="s">
        <v>208</v>
      </c>
      <c r="E600" t="s">
        <v>308</v>
      </c>
      <c r="F600" s="1">
        <v>2320</v>
      </c>
      <c r="G600" s="2">
        <v>1.75</v>
      </c>
      <c r="H600" s="2">
        <v>7.42</v>
      </c>
      <c r="I600" s="6">
        <v>45992</v>
      </c>
      <c r="J600" s="2">
        <f t="shared" si="18"/>
        <v>12.984999999999999</v>
      </c>
      <c r="K600">
        <f t="shared" si="19"/>
        <v>2025</v>
      </c>
    </row>
    <row r="601" spans="1:11">
      <c r="A601" s="1" t="s">
        <v>216</v>
      </c>
      <c r="B601" t="s">
        <v>179</v>
      </c>
      <c r="C601" s="3" t="s">
        <v>16</v>
      </c>
      <c r="D601" s="22" t="s">
        <v>209</v>
      </c>
      <c r="E601" t="s">
        <v>308</v>
      </c>
      <c r="F601" s="1">
        <v>2321</v>
      </c>
      <c r="G601" s="2">
        <v>2.1</v>
      </c>
      <c r="H601" s="2">
        <v>5</v>
      </c>
      <c r="I601" s="6">
        <v>45992</v>
      </c>
      <c r="J601" s="2">
        <f t="shared" si="18"/>
        <v>10.5</v>
      </c>
      <c r="K601">
        <f t="shared" si="19"/>
        <v>2025</v>
      </c>
    </row>
    <row r="602" spans="1:11">
      <c r="A602" s="1" t="s">
        <v>216</v>
      </c>
      <c r="B602" t="s">
        <v>179</v>
      </c>
      <c r="C602" s="3" t="s">
        <v>16</v>
      </c>
      <c r="D602" s="22" t="s">
        <v>210</v>
      </c>
      <c r="E602" t="s">
        <v>308</v>
      </c>
      <c r="F602" s="1">
        <v>2322</v>
      </c>
      <c r="G602" s="2">
        <v>2</v>
      </c>
      <c r="H602" s="2">
        <v>7.86</v>
      </c>
      <c r="I602" s="6">
        <v>45992</v>
      </c>
      <c r="J602" s="2">
        <f t="shared" si="18"/>
        <v>15.72</v>
      </c>
      <c r="K602">
        <f t="shared" si="19"/>
        <v>2025</v>
      </c>
    </row>
    <row r="603" spans="1:11">
      <c r="A603" s="1" t="s">
        <v>216</v>
      </c>
      <c r="B603" t="s">
        <v>179</v>
      </c>
      <c r="C603" s="3" t="s">
        <v>16</v>
      </c>
      <c r="D603" s="22" t="s">
        <v>211</v>
      </c>
      <c r="E603" t="s">
        <v>308</v>
      </c>
      <c r="F603" s="1">
        <v>2323</v>
      </c>
      <c r="G603" s="2">
        <v>1</v>
      </c>
      <c r="H603" s="2">
        <v>9.07</v>
      </c>
      <c r="I603" s="6">
        <v>45992</v>
      </c>
      <c r="J603" s="2">
        <f t="shared" si="18"/>
        <v>9.07</v>
      </c>
      <c r="K603">
        <f t="shared" si="19"/>
        <v>2025</v>
      </c>
    </row>
    <row r="604" spans="1:11">
      <c r="A604" s="1" t="s">
        <v>216</v>
      </c>
      <c r="B604" t="s">
        <v>179</v>
      </c>
      <c r="C604" s="3" t="s">
        <v>16</v>
      </c>
      <c r="D604" s="22" t="s">
        <v>212</v>
      </c>
      <c r="E604" t="s">
        <v>308</v>
      </c>
      <c r="F604" s="1">
        <v>2324</v>
      </c>
      <c r="G604" s="2">
        <v>1.4</v>
      </c>
      <c r="H604" s="2">
        <v>6.55</v>
      </c>
      <c r="I604" s="6">
        <v>45992</v>
      </c>
      <c r="J604" s="2">
        <f t="shared" si="18"/>
        <v>9.17</v>
      </c>
      <c r="K604">
        <f t="shared" si="19"/>
        <v>2025</v>
      </c>
    </row>
    <row r="605" spans="1:11">
      <c r="A605" s="1" t="s">
        <v>216</v>
      </c>
      <c r="B605" t="s">
        <v>179</v>
      </c>
      <c r="C605" s="3" t="s">
        <v>16</v>
      </c>
      <c r="D605" s="22" t="s">
        <v>291</v>
      </c>
      <c r="E605" t="s">
        <v>308</v>
      </c>
      <c r="F605" s="1">
        <v>2327</v>
      </c>
      <c r="G605" s="2">
        <v>2</v>
      </c>
      <c r="H605" s="2">
        <v>0.82</v>
      </c>
      <c r="I605" s="6">
        <v>45992</v>
      </c>
      <c r="J605" s="2">
        <f t="shared" si="18"/>
        <v>1.64</v>
      </c>
      <c r="K605">
        <f t="shared" si="19"/>
        <v>2025</v>
      </c>
    </row>
    <row r="606" spans="1:11">
      <c r="A606" s="1" t="s">
        <v>216</v>
      </c>
      <c r="B606" t="s">
        <v>178</v>
      </c>
      <c r="C606" s="3" t="s">
        <v>15</v>
      </c>
      <c r="D606" s="22" t="s">
        <v>30</v>
      </c>
      <c r="E606" t="s">
        <v>308</v>
      </c>
      <c r="F606" s="1">
        <v>2109</v>
      </c>
      <c r="G606" s="2">
        <v>59</v>
      </c>
      <c r="H606" s="2">
        <v>4.79</v>
      </c>
      <c r="I606" s="6">
        <v>45992</v>
      </c>
      <c r="J606" s="2">
        <f t="shared" si="18"/>
        <v>282.61</v>
      </c>
      <c r="K606">
        <f t="shared" si="19"/>
        <v>2025</v>
      </c>
    </row>
    <row r="607" spans="1:11">
      <c r="A607" s="1" t="s">
        <v>216</v>
      </c>
      <c r="B607" t="s">
        <v>178</v>
      </c>
      <c r="C607" s="3" t="s">
        <v>15</v>
      </c>
      <c r="D607" s="22" t="s">
        <v>34</v>
      </c>
      <c r="E607" t="s">
        <v>308</v>
      </c>
      <c r="F607" s="1">
        <v>2110</v>
      </c>
      <c r="G607" s="2">
        <v>14</v>
      </c>
      <c r="H607" s="2">
        <v>10</v>
      </c>
      <c r="I607" s="6">
        <v>45992</v>
      </c>
      <c r="J607" s="2">
        <f t="shared" si="18"/>
        <v>140</v>
      </c>
      <c r="K607">
        <f t="shared" si="19"/>
        <v>2025</v>
      </c>
    </row>
    <row r="608" spans="1:11">
      <c r="A608" s="1" t="s">
        <v>216</v>
      </c>
      <c r="B608" t="s">
        <v>176</v>
      </c>
      <c r="C608" s="3" t="s">
        <v>15</v>
      </c>
      <c r="D608" s="22" t="s">
        <v>28</v>
      </c>
      <c r="E608" t="s">
        <v>308</v>
      </c>
      <c r="F608" s="1">
        <v>2089</v>
      </c>
      <c r="G608" s="2">
        <v>64</v>
      </c>
      <c r="H608" s="2">
        <v>11.52</v>
      </c>
      <c r="I608" s="6">
        <v>45992</v>
      </c>
      <c r="J608" s="2">
        <f t="shared" si="18"/>
        <v>737.28</v>
      </c>
      <c r="K608">
        <f t="shared" si="19"/>
        <v>2025</v>
      </c>
    </row>
    <row r="609" spans="1:11">
      <c r="A609" s="1" t="s">
        <v>216</v>
      </c>
      <c r="B609" t="s">
        <v>176</v>
      </c>
      <c r="C609" s="3" t="s">
        <v>15</v>
      </c>
      <c r="D609" s="22" t="s">
        <v>252</v>
      </c>
      <c r="E609" t="s">
        <v>308</v>
      </c>
      <c r="F609" s="1">
        <v>2090</v>
      </c>
      <c r="G609" s="2">
        <v>56</v>
      </c>
      <c r="H609" s="2">
        <v>4.9800000000000004</v>
      </c>
      <c r="I609" s="6">
        <v>45992</v>
      </c>
      <c r="J609" s="2">
        <f t="shared" si="18"/>
        <v>278.88</v>
      </c>
      <c r="K609">
        <f t="shared" si="19"/>
        <v>2025</v>
      </c>
    </row>
    <row r="610" spans="1:11">
      <c r="A610" s="1" t="s">
        <v>216</v>
      </c>
      <c r="B610" t="s">
        <v>176</v>
      </c>
      <c r="C610" s="3" t="s">
        <v>15</v>
      </c>
      <c r="D610" s="22" t="s">
        <v>184</v>
      </c>
      <c r="E610" t="s">
        <v>308</v>
      </c>
      <c r="F610" s="1">
        <v>2091</v>
      </c>
      <c r="G610" s="2">
        <v>33</v>
      </c>
      <c r="H610" s="2">
        <v>4.0599999999999996</v>
      </c>
      <c r="I610" s="6">
        <v>45992</v>
      </c>
      <c r="J610" s="2">
        <f t="shared" si="18"/>
        <v>133.97999999999999</v>
      </c>
      <c r="K610">
        <f t="shared" si="19"/>
        <v>2025</v>
      </c>
    </row>
    <row r="611" spans="1:11">
      <c r="A611" s="1" t="s">
        <v>216</v>
      </c>
      <c r="B611" t="s">
        <v>176</v>
      </c>
      <c r="C611" s="3" t="s">
        <v>15</v>
      </c>
      <c r="D611" s="22" t="s">
        <v>33</v>
      </c>
      <c r="E611" t="s">
        <v>308</v>
      </c>
      <c r="F611" s="1">
        <v>2092</v>
      </c>
      <c r="G611" s="2">
        <v>101</v>
      </c>
      <c r="H611" s="2">
        <v>5.07</v>
      </c>
      <c r="I611" s="6">
        <v>45992</v>
      </c>
      <c r="J611" s="2">
        <f t="shared" si="18"/>
        <v>512.07000000000005</v>
      </c>
      <c r="K611">
        <f t="shared" si="19"/>
        <v>2025</v>
      </c>
    </row>
    <row r="612" spans="1:11">
      <c r="A612" s="1" t="s">
        <v>216</v>
      </c>
      <c r="B612" t="s">
        <v>176</v>
      </c>
      <c r="C612" s="3" t="s">
        <v>15</v>
      </c>
      <c r="D612" s="22" t="s">
        <v>255</v>
      </c>
      <c r="E612" t="s">
        <v>308</v>
      </c>
      <c r="F612" s="1">
        <v>2093</v>
      </c>
      <c r="G612" s="2">
        <v>30</v>
      </c>
      <c r="H612" s="2">
        <v>8.77</v>
      </c>
      <c r="I612" s="6">
        <v>45992</v>
      </c>
      <c r="J612" s="2">
        <f t="shared" si="18"/>
        <v>263.09999999999997</v>
      </c>
      <c r="K612">
        <f t="shared" si="19"/>
        <v>2025</v>
      </c>
    </row>
    <row r="613" spans="1:11">
      <c r="A613" s="1" t="s">
        <v>216</v>
      </c>
      <c r="B613" t="s">
        <v>176</v>
      </c>
      <c r="C613" s="3" t="s">
        <v>15</v>
      </c>
      <c r="D613" s="22" t="s">
        <v>29</v>
      </c>
      <c r="E613" t="s">
        <v>308</v>
      </c>
      <c r="F613" s="1">
        <v>2096</v>
      </c>
      <c r="G613" s="2">
        <v>8</v>
      </c>
      <c r="H613" s="2">
        <v>31.92</v>
      </c>
      <c r="I613" s="6">
        <v>45992</v>
      </c>
      <c r="J613" s="2">
        <f t="shared" si="18"/>
        <v>255.36</v>
      </c>
      <c r="K613">
        <f t="shared" si="19"/>
        <v>2025</v>
      </c>
    </row>
    <row r="614" spans="1:11">
      <c r="A614" s="1" t="s">
        <v>216</v>
      </c>
      <c r="B614" t="s">
        <v>176</v>
      </c>
      <c r="C614" s="3" t="s">
        <v>15</v>
      </c>
      <c r="D614" s="22" t="s">
        <v>311</v>
      </c>
      <c r="E614" t="s">
        <v>308</v>
      </c>
      <c r="F614" s="1">
        <v>2097</v>
      </c>
      <c r="G614" s="2">
        <v>13</v>
      </c>
      <c r="H614" s="2">
        <v>13.4</v>
      </c>
      <c r="I614" s="6">
        <v>45992</v>
      </c>
      <c r="J614" s="2">
        <f t="shared" si="18"/>
        <v>174.20000000000002</v>
      </c>
      <c r="K614">
        <f t="shared" si="19"/>
        <v>2025</v>
      </c>
    </row>
    <row r="615" spans="1:11">
      <c r="A615" s="1" t="s">
        <v>216</v>
      </c>
      <c r="B615" t="s">
        <v>176</v>
      </c>
      <c r="C615" s="3" t="s">
        <v>15</v>
      </c>
      <c r="D615" s="22" t="s">
        <v>25</v>
      </c>
      <c r="E615" t="s">
        <v>308</v>
      </c>
      <c r="F615" s="1">
        <v>2280</v>
      </c>
      <c r="G615" s="2">
        <v>1</v>
      </c>
      <c r="H615" s="2">
        <v>23</v>
      </c>
      <c r="I615" s="6">
        <v>45992</v>
      </c>
      <c r="J615" s="2">
        <f t="shared" si="18"/>
        <v>23</v>
      </c>
      <c r="K615">
        <f t="shared" si="19"/>
        <v>2025</v>
      </c>
    </row>
    <row r="616" spans="1:11">
      <c r="A616" s="1" t="s">
        <v>216</v>
      </c>
      <c r="B616" t="s">
        <v>284</v>
      </c>
      <c r="C616" s="3" t="s">
        <v>16</v>
      </c>
      <c r="D616" s="22" t="s">
        <v>104</v>
      </c>
      <c r="E616" t="s">
        <v>308</v>
      </c>
      <c r="F616" s="1">
        <v>2112</v>
      </c>
      <c r="G616" s="2">
        <v>30</v>
      </c>
      <c r="H616" s="2">
        <v>0.81</v>
      </c>
      <c r="I616" s="6">
        <v>45992</v>
      </c>
      <c r="J616" s="2">
        <f t="shared" si="18"/>
        <v>24.3</v>
      </c>
      <c r="K616">
        <f t="shared" si="19"/>
        <v>2025</v>
      </c>
    </row>
    <row r="617" spans="1:11">
      <c r="A617" s="1" t="s">
        <v>216</v>
      </c>
      <c r="B617" t="s">
        <v>284</v>
      </c>
      <c r="C617" s="3" t="s">
        <v>16</v>
      </c>
      <c r="D617" s="22" t="s">
        <v>151</v>
      </c>
      <c r="E617" t="s">
        <v>308</v>
      </c>
      <c r="F617" s="1">
        <v>2113</v>
      </c>
      <c r="G617" s="2">
        <v>35</v>
      </c>
      <c r="H617" s="2">
        <v>3.95</v>
      </c>
      <c r="I617" s="6">
        <v>45992</v>
      </c>
      <c r="J617" s="2">
        <f t="shared" si="18"/>
        <v>138.25</v>
      </c>
      <c r="K617">
        <f t="shared" si="19"/>
        <v>2025</v>
      </c>
    </row>
    <row r="618" spans="1:11">
      <c r="A618" s="1" t="s">
        <v>216</v>
      </c>
      <c r="B618" t="s">
        <v>284</v>
      </c>
      <c r="C618" s="3" t="s">
        <v>16</v>
      </c>
      <c r="D618" s="22" t="s">
        <v>127</v>
      </c>
      <c r="E618" t="s">
        <v>308</v>
      </c>
      <c r="F618" s="1">
        <v>2114</v>
      </c>
      <c r="G618" s="2">
        <v>65</v>
      </c>
      <c r="H618" s="2">
        <v>3.19</v>
      </c>
      <c r="I618" s="6">
        <v>45992</v>
      </c>
      <c r="J618" s="2">
        <f t="shared" si="18"/>
        <v>207.35</v>
      </c>
      <c r="K618">
        <f t="shared" si="19"/>
        <v>2025</v>
      </c>
    </row>
    <row r="619" spans="1:11">
      <c r="A619" s="1" t="s">
        <v>216</v>
      </c>
      <c r="B619" t="s">
        <v>284</v>
      </c>
      <c r="C619" s="3" t="s">
        <v>16</v>
      </c>
      <c r="D619" s="22" t="s">
        <v>91</v>
      </c>
      <c r="E619" t="s">
        <v>308</v>
      </c>
      <c r="F619" s="1">
        <v>2115</v>
      </c>
      <c r="G619" s="2">
        <v>57</v>
      </c>
      <c r="H619" s="2">
        <v>3.93</v>
      </c>
      <c r="I619" s="6">
        <v>45992</v>
      </c>
      <c r="J619" s="2">
        <f t="shared" si="18"/>
        <v>224.01000000000002</v>
      </c>
      <c r="K619">
        <f t="shared" si="19"/>
        <v>2025</v>
      </c>
    </row>
    <row r="620" spans="1:11">
      <c r="A620" s="1" t="s">
        <v>216</v>
      </c>
      <c r="B620" t="s">
        <v>284</v>
      </c>
      <c r="C620" s="3" t="s">
        <v>16</v>
      </c>
      <c r="D620" s="22" t="s">
        <v>152</v>
      </c>
      <c r="E620" t="s">
        <v>308</v>
      </c>
      <c r="F620" s="1">
        <v>2116</v>
      </c>
      <c r="G620" s="2">
        <v>51</v>
      </c>
      <c r="H620" s="2">
        <v>0.99</v>
      </c>
      <c r="I620" s="6">
        <v>45992</v>
      </c>
      <c r="J620" s="2">
        <f t="shared" si="18"/>
        <v>50.49</v>
      </c>
      <c r="K620">
        <f t="shared" si="19"/>
        <v>2025</v>
      </c>
    </row>
    <row r="621" spans="1:11">
      <c r="A621" s="1" t="s">
        <v>216</v>
      </c>
      <c r="B621" t="s">
        <v>284</v>
      </c>
      <c r="C621" s="3" t="s">
        <v>16</v>
      </c>
      <c r="D621" s="22" t="s">
        <v>312</v>
      </c>
      <c r="E621" t="s">
        <v>308</v>
      </c>
      <c r="F621" s="1">
        <v>2117</v>
      </c>
      <c r="G621" s="2">
        <v>26</v>
      </c>
      <c r="H621" s="2">
        <v>0.99</v>
      </c>
      <c r="I621" s="6">
        <v>45992</v>
      </c>
      <c r="J621" s="2">
        <f t="shared" si="18"/>
        <v>25.74</v>
      </c>
      <c r="K621">
        <f t="shared" si="19"/>
        <v>2025</v>
      </c>
    </row>
    <row r="622" spans="1:11">
      <c r="A622" s="1" t="s">
        <v>216</v>
      </c>
      <c r="B622" t="s">
        <v>284</v>
      </c>
      <c r="C622" s="3" t="s">
        <v>16</v>
      </c>
      <c r="D622" s="22" t="s">
        <v>150</v>
      </c>
      <c r="E622" t="s">
        <v>308</v>
      </c>
      <c r="F622" s="1">
        <v>2118</v>
      </c>
      <c r="G622" s="2">
        <v>48</v>
      </c>
      <c r="H622" s="2">
        <v>0.68</v>
      </c>
      <c r="I622" s="6">
        <v>45992</v>
      </c>
      <c r="J622" s="2">
        <f t="shared" si="18"/>
        <v>32.64</v>
      </c>
      <c r="K622">
        <f t="shared" si="19"/>
        <v>2025</v>
      </c>
    </row>
    <row r="623" spans="1:11">
      <c r="A623" s="1" t="s">
        <v>216</v>
      </c>
      <c r="B623" t="s">
        <v>284</v>
      </c>
      <c r="C623" s="3" t="s">
        <v>16</v>
      </c>
      <c r="D623" s="22" t="s">
        <v>148</v>
      </c>
      <c r="E623" t="s">
        <v>308</v>
      </c>
      <c r="F623" s="1">
        <v>2119</v>
      </c>
      <c r="G623" s="2">
        <v>42</v>
      </c>
      <c r="H623" s="2">
        <v>1</v>
      </c>
      <c r="I623" s="6">
        <v>45992</v>
      </c>
      <c r="J623" s="2">
        <f t="shared" si="18"/>
        <v>42</v>
      </c>
      <c r="K623">
        <f t="shared" si="19"/>
        <v>2025</v>
      </c>
    </row>
    <row r="624" spans="1:11">
      <c r="A624" s="1" t="s">
        <v>216</v>
      </c>
      <c r="B624" t="s">
        <v>284</v>
      </c>
      <c r="C624" s="3" t="s">
        <v>16</v>
      </c>
      <c r="D624" s="22" t="s">
        <v>149</v>
      </c>
      <c r="E624" t="s">
        <v>308</v>
      </c>
      <c r="F624" s="1">
        <v>2120</v>
      </c>
      <c r="G624" s="2">
        <v>16</v>
      </c>
      <c r="H624" s="2">
        <v>2</v>
      </c>
      <c r="I624" s="6">
        <v>45992</v>
      </c>
      <c r="J624" s="2">
        <f t="shared" si="18"/>
        <v>32</v>
      </c>
      <c r="K624">
        <f t="shared" si="19"/>
        <v>2025</v>
      </c>
    </row>
    <row r="625" spans="1:11">
      <c r="A625" s="1" t="s">
        <v>216</v>
      </c>
      <c r="B625" t="s">
        <v>284</v>
      </c>
      <c r="C625" s="3" t="s">
        <v>16</v>
      </c>
      <c r="D625" s="22" t="s">
        <v>129</v>
      </c>
      <c r="E625" t="s">
        <v>308</v>
      </c>
      <c r="F625" s="1">
        <v>2122</v>
      </c>
      <c r="G625" s="2">
        <v>77</v>
      </c>
      <c r="H625" s="2">
        <v>0.78</v>
      </c>
      <c r="I625" s="6">
        <v>45992</v>
      </c>
      <c r="J625" s="2">
        <f t="shared" si="18"/>
        <v>60.06</v>
      </c>
      <c r="K625">
        <f t="shared" si="19"/>
        <v>2025</v>
      </c>
    </row>
    <row r="626" spans="1:11">
      <c r="A626" s="1" t="s">
        <v>216</v>
      </c>
      <c r="B626" t="s">
        <v>284</v>
      </c>
      <c r="C626" s="3" t="s">
        <v>16</v>
      </c>
      <c r="D626" s="22" t="s">
        <v>128</v>
      </c>
      <c r="E626" t="s">
        <v>308</v>
      </c>
      <c r="F626" s="1">
        <v>2123</v>
      </c>
      <c r="G626" s="2">
        <v>52</v>
      </c>
      <c r="H626" s="2">
        <v>0.78</v>
      </c>
      <c r="I626" s="6">
        <v>45992</v>
      </c>
      <c r="J626" s="2">
        <f t="shared" si="18"/>
        <v>40.56</v>
      </c>
      <c r="K626">
        <f t="shared" si="19"/>
        <v>2025</v>
      </c>
    </row>
    <row r="627" spans="1:11">
      <c r="A627" s="1" t="s">
        <v>216</v>
      </c>
      <c r="B627" t="s">
        <v>284</v>
      </c>
      <c r="C627" s="3" t="s">
        <v>16</v>
      </c>
      <c r="D627" s="22" t="s">
        <v>115</v>
      </c>
      <c r="E627" t="s">
        <v>308</v>
      </c>
      <c r="F627" s="1">
        <v>2124</v>
      </c>
      <c r="G627" s="2">
        <v>44</v>
      </c>
      <c r="H627" s="2">
        <v>1.08</v>
      </c>
      <c r="I627" s="6">
        <v>45992</v>
      </c>
      <c r="J627" s="2">
        <f t="shared" si="18"/>
        <v>47.52</v>
      </c>
      <c r="K627">
        <f t="shared" si="19"/>
        <v>2025</v>
      </c>
    </row>
    <row r="628" spans="1:11">
      <c r="A628" s="1" t="s">
        <v>216</v>
      </c>
      <c r="B628" t="s">
        <v>284</v>
      </c>
      <c r="C628" s="3" t="s">
        <v>16</v>
      </c>
      <c r="D628" s="22" t="s">
        <v>120</v>
      </c>
      <c r="E628" t="s">
        <v>308</v>
      </c>
      <c r="F628" s="1">
        <v>2125</v>
      </c>
      <c r="G628" s="2">
        <v>48</v>
      </c>
      <c r="H628" s="2">
        <v>1.25</v>
      </c>
      <c r="I628" s="6">
        <v>45992</v>
      </c>
      <c r="J628" s="2">
        <f t="shared" si="18"/>
        <v>60</v>
      </c>
      <c r="K628">
        <f t="shared" si="19"/>
        <v>2025</v>
      </c>
    </row>
    <row r="629" spans="1:11">
      <c r="A629" s="1" t="s">
        <v>216</v>
      </c>
      <c r="B629" t="s">
        <v>284</v>
      </c>
      <c r="C629" s="3" t="s">
        <v>16</v>
      </c>
      <c r="D629" s="22" t="s">
        <v>118</v>
      </c>
      <c r="E629" t="s">
        <v>308</v>
      </c>
      <c r="F629" s="1">
        <v>2126</v>
      </c>
      <c r="G629" s="2">
        <v>26</v>
      </c>
      <c r="H629" s="2">
        <v>1.1599999999999999</v>
      </c>
      <c r="I629" s="6">
        <v>45992</v>
      </c>
      <c r="J629" s="2">
        <f t="shared" si="18"/>
        <v>30.159999999999997</v>
      </c>
      <c r="K629">
        <f t="shared" si="19"/>
        <v>2025</v>
      </c>
    </row>
    <row r="630" spans="1:11">
      <c r="A630" s="1" t="s">
        <v>216</v>
      </c>
      <c r="B630" t="s">
        <v>284</v>
      </c>
      <c r="C630" s="3" t="s">
        <v>16</v>
      </c>
      <c r="D630" s="22" t="s">
        <v>122</v>
      </c>
      <c r="E630" t="s">
        <v>308</v>
      </c>
      <c r="F630" s="1">
        <v>2127</v>
      </c>
      <c r="G630" s="2">
        <v>6</v>
      </c>
      <c r="H630" s="2">
        <v>1.24</v>
      </c>
      <c r="I630" s="6">
        <v>45992</v>
      </c>
      <c r="J630" s="2">
        <f t="shared" si="18"/>
        <v>7.4399999999999995</v>
      </c>
      <c r="K630">
        <f t="shared" si="19"/>
        <v>2025</v>
      </c>
    </row>
    <row r="631" spans="1:11">
      <c r="A631" s="1" t="s">
        <v>216</v>
      </c>
      <c r="B631" t="s">
        <v>284</v>
      </c>
      <c r="C631" s="3" t="s">
        <v>16</v>
      </c>
      <c r="D631" s="22" t="s">
        <v>121</v>
      </c>
      <c r="E631" t="s">
        <v>308</v>
      </c>
      <c r="F631" s="1">
        <v>2128</v>
      </c>
      <c r="G631" s="2">
        <v>1</v>
      </c>
      <c r="H631" s="2">
        <v>1.1599999999999999</v>
      </c>
      <c r="I631" s="6">
        <v>45992</v>
      </c>
      <c r="J631" s="2">
        <f t="shared" si="18"/>
        <v>1.1599999999999999</v>
      </c>
      <c r="K631">
        <f t="shared" si="19"/>
        <v>2025</v>
      </c>
    </row>
    <row r="632" spans="1:11">
      <c r="A632" s="1" t="s">
        <v>216</v>
      </c>
      <c r="B632" t="s">
        <v>284</v>
      </c>
      <c r="C632" s="3" t="s">
        <v>16</v>
      </c>
      <c r="D632" s="22" t="s">
        <v>123</v>
      </c>
      <c r="E632" t="s">
        <v>308</v>
      </c>
      <c r="F632" s="1">
        <v>2129</v>
      </c>
      <c r="G632" s="2">
        <v>70</v>
      </c>
      <c r="H632" s="2">
        <v>1.23</v>
      </c>
      <c r="I632" s="6">
        <v>45992</v>
      </c>
      <c r="J632" s="2">
        <f t="shared" si="18"/>
        <v>86.1</v>
      </c>
      <c r="K632">
        <f t="shared" si="19"/>
        <v>2025</v>
      </c>
    </row>
    <row r="633" spans="1:11">
      <c r="A633" s="1" t="s">
        <v>216</v>
      </c>
      <c r="B633" t="s">
        <v>284</v>
      </c>
      <c r="C633" s="3" t="s">
        <v>16</v>
      </c>
      <c r="D633" s="22" t="s">
        <v>314</v>
      </c>
      <c r="E633" t="s">
        <v>308</v>
      </c>
      <c r="F633" s="1">
        <v>2131</v>
      </c>
      <c r="G633" s="2">
        <v>9</v>
      </c>
      <c r="H633" s="2">
        <v>2.93</v>
      </c>
      <c r="I633" s="6">
        <v>45992</v>
      </c>
      <c r="J633" s="2">
        <f t="shared" si="18"/>
        <v>26.37</v>
      </c>
      <c r="K633">
        <f t="shared" si="19"/>
        <v>2025</v>
      </c>
    </row>
    <row r="634" spans="1:11">
      <c r="A634" s="1" t="s">
        <v>216</v>
      </c>
      <c r="B634" t="s">
        <v>284</v>
      </c>
      <c r="C634" s="3" t="s">
        <v>16</v>
      </c>
      <c r="D634" s="22" t="s">
        <v>119</v>
      </c>
      <c r="E634" t="s">
        <v>308</v>
      </c>
      <c r="F634" s="1">
        <v>2132</v>
      </c>
      <c r="G634" s="2">
        <v>16</v>
      </c>
      <c r="H634" s="2">
        <v>3.35</v>
      </c>
      <c r="I634" s="6">
        <v>45992</v>
      </c>
      <c r="J634" s="2">
        <f t="shared" si="18"/>
        <v>53.6</v>
      </c>
      <c r="K634">
        <f t="shared" si="19"/>
        <v>2025</v>
      </c>
    </row>
    <row r="635" spans="1:11">
      <c r="A635" s="1" t="s">
        <v>216</v>
      </c>
      <c r="B635" t="s">
        <v>284</v>
      </c>
      <c r="C635" s="3" t="s">
        <v>16</v>
      </c>
      <c r="D635" s="22" t="s">
        <v>313</v>
      </c>
      <c r="E635" t="s">
        <v>308</v>
      </c>
      <c r="F635" s="1">
        <v>2135</v>
      </c>
      <c r="G635" s="2">
        <v>46</v>
      </c>
      <c r="H635" s="2">
        <v>2.61</v>
      </c>
      <c r="I635" s="6">
        <v>45992</v>
      </c>
      <c r="J635" s="2">
        <f t="shared" si="18"/>
        <v>120.05999999999999</v>
      </c>
      <c r="K635">
        <f t="shared" si="19"/>
        <v>2025</v>
      </c>
    </row>
    <row r="636" spans="1:11">
      <c r="A636" s="1" t="s">
        <v>216</v>
      </c>
      <c r="B636" t="s">
        <v>284</v>
      </c>
      <c r="C636" s="3" t="s">
        <v>16</v>
      </c>
      <c r="D636" s="22" t="s">
        <v>201</v>
      </c>
      <c r="E636" t="s">
        <v>308</v>
      </c>
      <c r="F636" s="1">
        <v>2137</v>
      </c>
      <c r="G636" s="2">
        <v>49</v>
      </c>
      <c r="H636" s="2">
        <v>4.51</v>
      </c>
      <c r="I636" s="6">
        <v>45992</v>
      </c>
      <c r="J636" s="2">
        <f t="shared" si="18"/>
        <v>220.98999999999998</v>
      </c>
      <c r="K636">
        <f t="shared" si="19"/>
        <v>2025</v>
      </c>
    </row>
    <row r="637" spans="1:11">
      <c r="A637" s="1" t="s">
        <v>216</v>
      </c>
      <c r="B637" t="s">
        <v>284</v>
      </c>
      <c r="C637" s="3" t="s">
        <v>16</v>
      </c>
      <c r="D637" s="22" t="s">
        <v>202</v>
      </c>
      <c r="E637" t="s">
        <v>308</v>
      </c>
      <c r="F637" s="1">
        <v>2138</v>
      </c>
      <c r="G637" s="2">
        <v>83</v>
      </c>
      <c r="H637" s="2">
        <v>4.3499999999999996</v>
      </c>
      <c r="I637" s="6">
        <v>45992</v>
      </c>
      <c r="J637" s="2">
        <f t="shared" si="18"/>
        <v>361.04999999999995</v>
      </c>
      <c r="K637">
        <f t="shared" si="19"/>
        <v>2025</v>
      </c>
    </row>
    <row r="638" spans="1:11">
      <c r="A638" s="1" t="s">
        <v>216</v>
      </c>
      <c r="B638" t="s">
        <v>284</v>
      </c>
      <c r="C638" s="3" t="s">
        <v>16</v>
      </c>
      <c r="D638" s="22" t="s">
        <v>200</v>
      </c>
      <c r="E638" t="s">
        <v>308</v>
      </c>
      <c r="F638" s="1">
        <v>2139</v>
      </c>
      <c r="G638" s="2">
        <v>103</v>
      </c>
      <c r="H638" s="2">
        <v>5.07</v>
      </c>
      <c r="I638" s="6">
        <v>45992</v>
      </c>
      <c r="J638" s="2">
        <f t="shared" si="18"/>
        <v>522.21</v>
      </c>
      <c r="K638">
        <f t="shared" si="19"/>
        <v>2025</v>
      </c>
    </row>
    <row r="639" spans="1:11">
      <c r="A639" s="1" t="s">
        <v>216</v>
      </c>
      <c r="B639" t="s">
        <v>284</v>
      </c>
      <c r="C639" s="3" t="s">
        <v>16</v>
      </c>
      <c r="D639" s="22" t="s">
        <v>186</v>
      </c>
      <c r="E639" t="s">
        <v>308</v>
      </c>
      <c r="F639" s="1">
        <v>2276</v>
      </c>
      <c r="G639" s="2">
        <v>73</v>
      </c>
      <c r="H639" s="2">
        <v>0.72</v>
      </c>
      <c r="I639" s="6">
        <v>45992</v>
      </c>
      <c r="J639" s="2">
        <f t="shared" si="18"/>
        <v>52.559999999999995</v>
      </c>
      <c r="K639">
        <f t="shared" si="19"/>
        <v>2025</v>
      </c>
    </row>
    <row r="640" spans="1:11">
      <c r="A640" s="1" t="s">
        <v>216</v>
      </c>
      <c r="B640" t="s">
        <v>284</v>
      </c>
      <c r="C640" s="3" t="s">
        <v>16</v>
      </c>
      <c r="D640" s="22" t="s">
        <v>187</v>
      </c>
      <c r="E640" t="s">
        <v>308</v>
      </c>
      <c r="F640" s="1">
        <v>2277</v>
      </c>
      <c r="G640" s="2">
        <v>73</v>
      </c>
      <c r="H640" s="2">
        <v>0.75</v>
      </c>
      <c r="I640" s="6">
        <v>45992</v>
      </c>
      <c r="J640" s="2">
        <f t="shared" si="18"/>
        <v>54.75</v>
      </c>
      <c r="K640">
        <f t="shared" si="19"/>
        <v>2025</v>
      </c>
    </row>
    <row r="641" spans="1:11">
      <c r="A641" s="1" t="s">
        <v>216</v>
      </c>
      <c r="B641" t="s">
        <v>284</v>
      </c>
      <c r="C641" s="3" t="s">
        <v>16</v>
      </c>
      <c r="D641" s="22" t="s">
        <v>203</v>
      </c>
      <c r="E641" t="s">
        <v>308</v>
      </c>
      <c r="F641" s="1">
        <v>2301</v>
      </c>
      <c r="G641" s="2">
        <v>4</v>
      </c>
      <c r="H641" s="2">
        <v>3.68</v>
      </c>
      <c r="I641" s="6">
        <v>45992</v>
      </c>
      <c r="J641" s="2">
        <f t="shared" si="18"/>
        <v>14.72</v>
      </c>
      <c r="K641">
        <f t="shared" si="19"/>
        <v>2025</v>
      </c>
    </row>
    <row r="642" spans="1:11">
      <c r="A642" s="1" t="s">
        <v>216</v>
      </c>
      <c r="B642" t="s">
        <v>284</v>
      </c>
      <c r="C642" s="3" t="s">
        <v>16</v>
      </c>
      <c r="D642" s="22" t="s">
        <v>192</v>
      </c>
      <c r="E642" t="s">
        <v>308</v>
      </c>
      <c r="F642" s="1">
        <v>2302</v>
      </c>
      <c r="G642" s="2">
        <v>66</v>
      </c>
      <c r="H642" s="2">
        <v>3.46</v>
      </c>
      <c r="I642" s="6">
        <v>45992</v>
      </c>
      <c r="J642" s="2">
        <f t="shared" ref="J642:J705" si="20">G642*H642</f>
        <v>228.35999999999999</v>
      </c>
      <c r="K642">
        <f t="shared" ref="K642:K705" si="21">YEAR(I642)</f>
        <v>2025</v>
      </c>
    </row>
    <row r="643" spans="1:11">
      <c r="A643" s="1" t="s">
        <v>216</v>
      </c>
      <c r="B643" t="s">
        <v>284</v>
      </c>
      <c r="C643" s="3" t="s">
        <v>16</v>
      </c>
      <c r="D643" s="22" t="s">
        <v>195</v>
      </c>
      <c r="E643" t="s">
        <v>308</v>
      </c>
      <c r="F643" s="1">
        <v>2303</v>
      </c>
      <c r="G643" s="2">
        <v>64</v>
      </c>
      <c r="H643" s="2">
        <v>2.58</v>
      </c>
      <c r="I643" s="6">
        <v>45992</v>
      </c>
      <c r="J643" s="2">
        <f t="shared" si="20"/>
        <v>165.12</v>
      </c>
      <c r="K643">
        <f t="shared" si="21"/>
        <v>2025</v>
      </c>
    </row>
    <row r="644" spans="1:11">
      <c r="A644" s="1" t="s">
        <v>216</v>
      </c>
      <c r="B644" t="s">
        <v>284</v>
      </c>
      <c r="C644" s="3" t="s">
        <v>16</v>
      </c>
      <c r="D644" s="22" t="s">
        <v>196</v>
      </c>
      <c r="E644" t="s">
        <v>308</v>
      </c>
      <c r="F644" s="1">
        <v>2304</v>
      </c>
      <c r="G644" s="2">
        <v>33</v>
      </c>
      <c r="H644" s="2">
        <v>1.69</v>
      </c>
      <c r="I644" s="6">
        <v>45992</v>
      </c>
      <c r="J644" s="2">
        <f t="shared" si="20"/>
        <v>55.769999999999996</v>
      </c>
      <c r="K644">
        <f t="shared" si="21"/>
        <v>2025</v>
      </c>
    </row>
    <row r="645" spans="1:11">
      <c r="A645" s="1" t="s">
        <v>216</v>
      </c>
      <c r="B645" t="s">
        <v>284</v>
      </c>
      <c r="C645" s="3" t="s">
        <v>16</v>
      </c>
      <c r="D645" s="22" t="s">
        <v>194</v>
      </c>
      <c r="E645" t="s">
        <v>308</v>
      </c>
      <c r="F645" s="1">
        <v>2305</v>
      </c>
      <c r="G645" s="2">
        <v>24</v>
      </c>
      <c r="H645" s="2">
        <v>1.73</v>
      </c>
      <c r="I645" s="6">
        <v>45992</v>
      </c>
      <c r="J645" s="2">
        <f t="shared" si="20"/>
        <v>41.519999999999996</v>
      </c>
      <c r="K645">
        <f t="shared" si="21"/>
        <v>2025</v>
      </c>
    </row>
    <row r="646" spans="1:11">
      <c r="A646" s="1" t="s">
        <v>216</v>
      </c>
      <c r="B646" t="s">
        <v>284</v>
      </c>
      <c r="C646" s="3" t="s">
        <v>16</v>
      </c>
      <c r="D646" s="22" t="s">
        <v>193</v>
      </c>
      <c r="E646" t="s">
        <v>308</v>
      </c>
      <c r="F646" s="1">
        <v>2306</v>
      </c>
      <c r="G646" s="2">
        <v>23</v>
      </c>
      <c r="H646" s="2">
        <v>1.92</v>
      </c>
      <c r="I646" s="6">
        <v>45992</v>
      </c>
      <c r="J646" s="2">
        <f t="shared" si="20"/>
        <v>44.16</v>
      </c>
      <c r="K646">
        <f t="shared" si="21"/>
        <v>2025</v>
      </c>
    </row>
    <row r="647" spans="1:11">
      <c r="A647" s="1" t="s">
        <v>216</v>
      </c>
      <c r="B647" t="s">
        <v>284</v>
      </c>
      <c r="C647" s="3" t="s">
        <v>16</v>
      </c>
      <c r="D647" s="22" t="s">
        <v>204</v>
      </c>
      <c r="E647" t="s">
        <v>308</v>
      </c>
      <c r="F647" s="1">
        <v>2307</v>
      </c>
      <c r="G647" s="2">
        <v>1</v>
      </c>
      <c r="H647" s="2">
        <v>4.2</v>
      </c>
      <c r="I647" s="6">
        <v>45992</v>
      </c>
      <c r="J647" s="2">
        <f t="shared" si="20"/>
        <v>4.2</v>
      </c>
      <c r="K647">
        <f t="shared" si="21"/>
        <v>2025</v>
      </c>
    </row>
    <row r="648" spans="1:11">
      <c r="A648" s="1" t="s">
        <v>216</v>
      </c>
      <c r="B648" t="s">
        <v>284</v>
      </c>
      <c r="C648" s="3" t="s">
        <v>16</v>
      </c>
      <c r="D648" s="22" t="s">
        <v>190</v>
      </c>
      <c r="E648" t="s">
        <v>308</v>
      </c>
      <c r="F648" s="1">
        <v>2308</v>
      </c>
      <c r="G648" s="2">
        <v>5</v>
      </c>
      <c r="H648" s="2">
        <v>3.31</v>
      </c>
      <c r="I648" s="6">
        <v>45992</v>
      </c>
      <c r="J648" s="2">
        <f t="shared" si="20"/>
        <v>16.55</v>
      </c>
      <c r="K648">
        <f t="shared" si="21"/>
        <v>2025</v>
      </c>
    </row>
    <row r="649" spans="1:11">
      <c r="A649" s="1" t="s">
        <v>216</v>
      </c>
      <c r="B649" t="s">
        <v>284</v>
      </c>
      <c r="C649" s="3" t="s">
        <v>16</v>
      </c>
      <c r="D649" s="22" t="s">
        <v>191</v>
      </c>
      <c r="E649" t="s">
        <v>308</v>
      </c>
      <c r="F649" s="1">
        <v>2309</v>
      </c>
      <c r="G649" s="2">
        <v>58</v>
      </c>
      <c r="H649" s="2">
        <v>0.8</v>
      </c>
      <c r="I649" s="6">
        <v>45992</v>
      </c>
      <c r="J649" s="2">
        <f t="shared" si="20"/>
        <v>46.400000000000006</v>
      </c>
      <c r="K649">
        <f t="shared" si="21"/>
        <v>2025</v>
      </c>
    </row>
    <row r="650" spans="1:11">
      <c r="A650" s="1" t="s">
        <v>216</v>
      </c>
      <c r="B650" t="s">
        <v>284</v>
      </c>
      <c r="C650" s="3" t="s">
        <v>16</v>
      </c>
      <c r="D650" s="22" t="s">
        <v>199</v>
      </c>
      <c r="E650" t="s">
        <v>308</v>
      </c>
      <c r="F650" s="1">
        <v>2310</v>
      </c>
      <c r="G650" s="2">
        <v>54</v>
      </c>
      <c r="H650" s="2">
        <v>1.25</v>
      </c>
      <c r="I650" s="6">
        <v>45992</v>
      </c>
      <c r="J650" s="2">
        <f t="shared" si="20"/>
        <v>67.5</v>
      </c>
      <c r="K650">
        <f t="shared" si="21"/>
        <v>2025</v>
      </c>
    </row>
    <row r="651" spans="1:11">
      <c r="A651" s="1" t="s">
        <v>216</v>
      </c>
      <c r="B651" t="s">
        <v>284</v>
      </c>
      <c r="C651" s="3" t="s">
        <v>16</v>
      </c>
      <c r="D651" s="22" t="s">
        <v>197</v>
      </c>
      <c r="E651" t="s">
        <v>308</v>
      </c>
      <c r="F651" s="1">
        <v>2315</v>
      </c>
      <c r="G651" s="2">
        <v>6</v>
      </c>
      <c r="H651" s="2">
        <v>3.95</v>
      </c>
      <c r="I651" s="6">
        <v>45992</v>
      </c>
      <c r="J651" s="2">
        <f t="shared" si="20"/>
        <v>23.700000000000003</v>
      </c>
      <c r="K651">
        <f t="shared" si="21"/>
        <v>2025</v>
      </c>
    </row>
    <row r="652" spans="1:11">
      <c r="A652" s="1" t="s">
        <v>216</v>
      </c>
      <c r="B652" t="s">
        <v>284</v>
      </c>
      <c r="C652" s="3" t="s">
        <v>16</v>
      </c>
      <c r="D652" s="22" t="s">
        <v>236</v>
      </c>
      <c r="E652" t="s">
        <v>308</v>
      </c>
      <c r="F652" s="1">
        <v>2341</v>
      </c>
      <c r="G652" s="2">
        <v>37</v>
      </c>
      <c r="H652" s="2">
        <v>1.19</v>
      </c>
      <c r="I652" s="6">
        <v>45992</v>
      </c>
      <c r="J652" s="2">
        <f t="shared" si="20"/>
        <v>44.03</v>
      </c>
      <c r="K652">
        <f t="shared" si="21"/>
        <v>2025</v>
      </c>
    </row>
    <row r="653" spans="1:11">
      <c r="A653" s="1" t="s">
        <v>216</v>
      </c>
      <c r="B653" s="7" t="s">
        <v>284</v>
      </c>
      <c r="C653" s="3" t="s">
        <v>213</v>
      </c>
      <c r="D653" s="22" t="s">
        <v>300</v>
      </c>
      <c r="E653" t="s">
        <v>308</v>
      </c>
      <c r="F653" s="1">
        <v>2357</v>
      </c>
      <c r="G653" s="2">
        <v>48</v>
      </c>
      <c r="H653" s="2">
        <v>1.23</v>
      </c>
      <c r="I653" s="6">
        <v>45992</v>
      </c>
      <c r="J653" s="2">
        <f t="shared" si="20"/>
        <v>59.04</v>
      </c>
      <c r="K653">
        <f t="shared" si="21"/>
        <v>2025</v>
      </c>
    </row>
    <row r="654" spans="1:11">
      <c r="A654" s="1" t="s">
        <v>216</v>
      </c>
      <c r="B654" t="s">
        <v>284</v>
      </c>
      <c r="C654" s="3" t="s">
        <v>213</v>
      </c>
      <c r="D654" s="22" t="s">
        <v>301</v>
      </c>
      <c r="E654" t="s">
        <v>308</v>
      </c>
      <c r="F654" s="1">
        <v>2358</v>
      </c>
      <c r="G654" s="2">
        <v>53</v>
      </c>
      <c r="H654" s="2">
        <v>1.22</v>
      </c>
      <c r="I654" s="6">
        <v>45992</v>
      </c>
      <c r="J654" s="2">
        <f t="shared" si="20"/>
        <v>64.66</v>
      </c>
      <c r="K654">
        <f t="shared" si="21"/>
        <v>2025</v>
      </c>
    </row>
    <row r="655" spans="1:11">
      <c r="A655" s="1" t="s">
        <v>216</v>
      </c>
      <c r="B655" t="s">
        <v>284</v>
      </c>
      <c r="C655" s="3" t="s">
        <v>213</v>
      </c>
      <c r="D655" s="22" t="s">
        <v>302</v>
      </c>
      <c r="E655" t="s">
        <v>308</v>
      </c>
      <c r="F655" s="1">
        <v>2359</v>
      </c>
      <c r="G655" s="2">
        <v>46</v>
      </c>
      <c r="H655" s="2">
        <v>1.22</v>
      </c>
      <c r="I655" s="6">
        <v>45992</v>
      </c>
      <c r="J655" s="2">
        <f t="shared" si="20"/>
        <v>56.12</v>
      </c>
      <c r="K655">
        <f t="shared" si="21"/>
        <v>2025</v>
      </c>
    </row>
    <row r="656" spans="1:11">
      <c r="A656" s="1" t="s">
        <v>216</v>
      </c>
      <c r="B656" t="s">
        <v>284</v>
      </c>
      <c r="C656" s="3" t="s">
        <v>213</v>
      </c>
      <c r="D656" s="22" t="s">
        <v>303</v>
      </c>
      <c r="E656" t="s">
        <v>308</v>
      </c>
      <c r="F656" s="1">
        <v>2361</v>
      </c>
      <c r="G656" s="2">
        <v>11</v>
      </c>
      <c r="H656" s="2">
        <v>1.83</v>
      </c>
      <c r="I656" s="6">
        <v>45992</v>
      </c>
      <c r="J656" s="2">
        <f t="shared" si="20"/>
        <v>20.130000000000003</v>
      </c>
      <c r="K656">
        <f t="shared" si="21"/>
        <v>2025</v>
      </c>
    </row>
    <row r="657" spans="1:11">
      <c r="A657" s="1" t="s">
        <v>216</v>
      </c>
      <c r="B657" t="s">
        <v>284</v>
      </c>
      <c r="C657" s="3" t="s">
        <v>213</v>
      </c>
      <c r="D657" s="22" t="s">
        <v>304</v>
      </c>
      <c r="E657" t="s">
        <v>308</v>
      </c>
      <c r="F657" s="1">
        <v>2367</v>
      </c>
      <c r="G657" s="2">
        <v>23</v>
      </c>
      <c r="H657" s="2">
        <v>2.02</v>
      </c>
      <c r="I657" s="6">
        <v>45992</v>
      </c>
      <c r="J657" s="2">
        <f t="shared" si="20"/>
        <v>46.46</v>
      </c>
      <c r="K657">
        <f t="shared" si="21"/>
        <v>2025</v>
      </c>
    </row>
    <row r="658" spans="1:11">
      <c r="A658" s="1" t="s">
        <v>216</v>
      </c>
      <c r="B658" t="s">
        <v>284</v>
      </c>
      <c r="C658" s="3" t="s">
        <v>16</v>
      </c>
      <c r="D658" s="22" t="s">
        <v>322</v>
      </c>
      <c r="E658" t="s">
        <v>308</v>
      </c>
      <c r="F658" s="1">
        <v>2368</v>
      </c>
      <c r="G658" s="2">
        <v>28</v>
      </c>
      <c r="H658" s="2">
        <v>2.5499999999999998</v>
      </c>
      <c r="I658" s="6">
        <v>45992</v>
      </c>
      <c r="J658" s="2">
        <f t="shared" si="20"/>
        <v>71.399999999999991</v>
      </c>
      <c r="K658">
        <f t="shared" si="21"/>
        <v>2025</v>
      </c>
    </row>
    <row r="659" spans="1:11">
      <c r="A659" s="1" t="s">
        <v>217</v>
      </c>
      <c r="B659" t="s">
        <v>232</v>
      </c>
      <c r="C659" s="3" t="s">
        <v>213</v>
      </c>
      <c r="D659" s="22" t="s">
        <v>324</v>
      </c>
      <c r="E659" t="s">
        <v>308</v>
      </c>
      <c r="F659" s="1">
        <v>2369</v>
      </c>
      <c r="G659" s="2">
        <v>6</v>
      </c>
      <c r="H659" s="2">
        <v>9.3000000000000007</v>
      </c>
      <c r="I659" s="6">
        <v>45992</v>
      </c>
      <c r="J659" s="2">
        <f t="shared" si="20"/>
        <v>55.800000000000004</v>
      </c>
      <c r="K659">
        <f t="shared" si="21"/>
        <v>2025</v>
      </c>
    </row>
    <row r="660" spans="1:11">
      <c r="A660" s="1" t="s">
        <v>220</v>
      </c>
      <c r="B660" t="s">
        <v>232</v>
      </c>
      <c r="C660" s="3" t="s">
        <v>213</v>
      </c>
      <c r="D660" s="22" t="s">
        <v>325</v>
      </c>
      <c r="E660" t="s">
        <v>308</v>
      </c>
      <c r="F660" s="1">
        <v>2370</v>
      </c>
      <c r="G660" s="2">
        <v>1</v>
      </c>
      <c r="H660" s="2">
        <v>15.6</v>
      </c>
      <c r="I660" s="6">
        <v>45992</v>
      </c>
      <c r="J660" s="2">
        <f t="shared" si="20"/>
        <v>15.6</v>
      </c>
      <c r="K660">
        <f t="shared" si="21"/>
        <v>2025</v>
      </c>
    </row>
    <row r="661" spans="1:11">
      <c r="A661" s="1" t="s">
        <v>220</v>
      </c>
      <c r="B661" t="s">
        <v>232</v>
      </c>
      <c r="C661" s="3" t="s">
        <v>213</v>
      </c>
      <c r="D661" s="22" t="s">
        <v>326</v>
      </c>
      <c r="E661" t="s">
        <v>308</v>
      </c>
      <c r="F661" s="1">
        <v>2371</v>
      </c>
      <c r="G661" s="2">
        <v>1</v>
      </c>
      <c r="H661" s="2">
        <v>15.6</v>
      </c>
      <c r="I661" s="6">
        <v>45992</v>
      </c>
      <c r="J661" s="2">
        <f t="shared" si="20"/>
        <v>15.6</v>
      </c>
      <c r="K661">
        <f t="shared" si="21"/>
        <v>2025</v>
      </c>
    </row>
    <row r="662" spans="1:11">
      <c r="A662" s="1" t="s">
        <v>217</v>
      </c>
      <c r="B662" t="s">
        <v>232</v>
      </c>
      <c r="C662" s="3" t="s">
        <v>16</v>
      </c>
      <c r="D662" s="22" t="s">
        <v>174</v>
      </c>
      <c r="E662" t="s">
        <v>308</v>
      </c>
      <c r="F662" s="1">
        <v>2165</v>
      </c>
      <c r="G662" s="2">
        <v>0.3</v>
      </c>
      <c r="H662" s="2">
        <v>98.33</v>
      </c>
      <c r="I662" s="6">
        <v>46023</v>
      </c>
      <c r="J662" s="2">
        <f t="shared" si="20"/>
        <v>29.498999999999999</v>
      </c>
      <c r="K662">
        <f t="shared" si="21"/>
        <v>2026</v>
      </c>
    </row>
    <row r="663" spans="1:11">
      <c r="A663" s="1" t="s">
        <v>217</v>
      </c>
      <c r="B663" t="s">
        <v>232</v>
      </c>
      <c r="C663" s="3" t="s">
        <v>16</v>
      </c>
      <c r="D663" s="22" t="s">
        <v>86</v>
      </c>
      <c r="E663" t="s">
        <v>308</v>
      </c>
      <c r="F663" s="1">
        <v>2166</v>
      </c>
      <c r="G663" s="2">
        <v>0.95</v>
      </c>
      <c r="H663" s="2">
        <v>50.1</v>
      </c>
      <c r="I663" s="6">
        <v>46023</v>
      </c>
      <c r="J663" s="2">
        <f t="shared" si="20"/>
        <v>47.594999999999999</v>
      </c>
      <c r="K663">
        <f t="shared" si="21"/>
        <v>2026</v>
      </c>
    </row>
    <row r="664" spans="1:11">
      <c r="A664" s="1" t="s">
        <v>217</v>
      </c>
      <c r="B664" t="s">
        <v>232</v>
      </c>
      <c r="C664" s="3" t="s">
        <v>16</v>
      </c>
      <c r="D664" s="22" t="s">
        <v>87</v>
      </c>
      <c r="E664" t="s">
        <v>308</v>
      </c>
      <c r="F664" s="1">
        <v>2167</v>
      </c>
      <c r="G664" s="2">
        <v>1</v>
      </c>
      <c r="H664" s="2">
        <v>59.53</v>
      </c>
      <c r="I664" s="6">
        <v>46023</v>
      </c>
      <c r="J664" s="2">
        <f t="shared" si="20"/>
        <v>59.53</v>
      </c>
      <c r="K664">
        <f t="shared" si="21"/>
        <v>2026</v>
      </c>
    </row>
    <row r="665" spans="1:11">
      <c r="A665" s="1" t="s">
        <v>217</v>
      </c>
      <c r="B665" t="s">
        <v>232</v>
      </c>
      <c r="C665" s="3" t="s">
        <v>16</v>
      </c>
      <c r="D665" s="22" t="s">
        <v>53</v>
      </c>
      <c r="E665" t="s">
        <v>308</v>
      </c>
      <c r="F665" s="1">
        <v>2168</v>
      </c>
      <c r="G665" s="2">
        <v>1.95</v>
      </c>
      <c r="H665" s="2">
        <v>15.41</v>
      </c>
      <c r="I665" s="6">
        <v>46023</v>
      </c>
      <c r="J665" s="2">
        <f t="shared" si="20"/>
        <v>30.049499999999998</v>
      </c>
      <c r="K665">
        <f t="shared" si="21"/>
        <v>2026</v>
      </c>
    </row>
    <row r="666" spans="1:11">
      <c r="A666" s="1" t="s">
        <v>217</v>
      </c>
      <c r="B666" t="s">
        <v>232</v>
      </c>
      <c r="C666" s="3" t="s">
        <v>16</v>
      </c>
      <c r="D666" s="22" t="s">
        <v>74</v>
      </c>
      <c r="E666" t="s">
        <v>308</v>
      </c>
      <c r="F666" s="1">
        <v>2169</v>
      </c>
      <c r="G666" s="2">
        <v>1.7</v>
      </c>
      <c r="H666" s="2">
        <v>58.24</v>
      </c>
      <c r="I666" s="6">
        <v>46023</v>
      </c>
      <c r="J666" s="2">
        <f t="shared" si="20"/>
        <v>99.007999999999996</v>
      </c>
      <c r="K666">
        <f t="shared" si="21"/>
        <v>2026</v>
      </c>
    </row>
    <row r="667" spans="1:11">
      <c r="A667" s="1" t="s">
        <v>217</v>
      </c>
      <c r="B667" t="s">
        <v>232</v>
      </c>
      <c r="C667" s="3" t="s">
        <v>16</v>
      </c>
      <c r="D667" s="22" t="s">
        <v>135</v>
      </c>
      <c r="E667" t="s">
        <v>308</v>
      </c>
      <c r="F667" s="1">
        <v>2170</v>
      </c>
      <c r="G667" s="2">
        <v>1.9</v>
      </c>
      <c r="H667" s="2">
        <v>18.79</v>
      </c>
      <c r="I667" s="6">
        <v>46023</v>
      </c>
      <c r="J667" s="2">
        <f t="shared" si="20"/>
        <v>35.700999999999993</v>
      </c>
      <c r="K667">
        <f t="shared" si="21"/>
        <v>2026</v>
      </c>
    </row>
    <row r="668" spans="1:11">
      <c r="A668" s="1" t="s">
        <v>217</v>
      </c>
      <c r="B668" t="s">
        <v>232</v>
      </c>
      <c r="C668" s="3" t="s">
        <v>16</v>
      </c>
      <c r="D668" s="22" t="s">
        <v>136</v>
      </c>
      <c r="E668" t="s">
        <v>308</v>
      </c>
      <c r="F668" s="1">
        <v>2171</v>
      </c>
      <c r="G668" s="2">
        <v>2.1</v>
      </c>
      <c r="H668" s="2">
        <v>28.64</v>
      </c>
      <c r="I668" s="6">
        <v>46023</v>
      </c>
      <c r="J668" s="2">
        <f t="shared" si="20"/>
        <v>60.144000000000005</v>
      </c>
      <c r="K668">
        <f t="shared" si="21"/>
        <v>2026</v>
      </c>
    </row>
    <row r="669" spans="1:11">
      <c r="A669" s="1" t="s">
        <v>217</v>
      </c>
      <c r="B669" t="s">
        <v>232</v>
      </c>
      <c r="C669" s="3" t="s">
        <v>16</v>
      </c>
      <c r="D669" s="22" t="s">
        <v>111</v>
      </c>
      <c r="E669" t="s">
        <v>308</v>
      </c>
      <c r="F669" s="1">
        <v>2172</v>
      </c>
      <c r="G669" s="2">
        <v>0.45</v>
      </c>
      <c r="H669" s="2">
        <v>52.5</v>
      </c>
      <c r="I669" s="6">
        <v>46023</v>
      </c>
      <c r="J669" s="2">
        <f t="shared" si="20"/>
        <v>23.625</v>
      </c>
      <c r="K669">
        <f t="shared" si="21"/>
        <v>2026</v>
      </c>
    </row>
    <row r="670" spans="1:11">
      <c r="A670" s="1" t="s">
        <v>217</v>
      </c>
      <c r="B670" t="s">
        <v>232</v>
      </c>
      <c r="C670" s="3" t="s">
        <v>16</v>
      </c>
      <c r="D670" s="22" t="s">
        <v>44</v>
      </c>
      <c r="E670" t="s">
        <v>308</v>
      </c>
      <c r="F670" s="1">
        <v>2173</v>
      </c>
      <c r="G670" s="2">
        <v>0.75</v>
      </c>
      <c r="H670" s="2">
        <v>51.04</v>
      </c>
      <c r="I670" s="6">
        <v>46023</v>
      </c>
      <c r="J670" s="2">
        <f t="shared" si="20"/>
        <v>38.28</v>
      </c>
      <c r="K670">
        <f t="shared" si="21"/>
        <v>2026</v>
      </c>
    </row>
    <row r="671" spans="1:11">
      <c r="A671" s="1" t="s">
        <v>217</v>
      </c>
      <c r="B671" t="s">
        <v>232</v>
      </c>
      <c r="C671" s="3" t="s">
        <v>16</v>
      </c>
      <c r="D671" s="22" t="s">
        <v>69</v>
      </c>
      <c r="E671" t="s">
        <v>308</v>
      </c>
      <c r="F671" s="1">
        <v>2174</v>
      </c>
      <c r="G671" s="2">
        <v>0.5</v>
      </c>
      <c r="H671" s="2">
        <v>44.08</v>
      </c>
      <c r="I671" s="6">
        <v>46023</v>
      </c>
      <c r="J671" s="2">
        <f t="shared" si="20"/>
        <v>22.04</v>
      </c>
      <c r="K671">
        <f t="shared" si="21"/>
        <v>2026</v>
      </c>
    </row>
    <row r="672" spans="1:11">
      <c r="A672" s="1" t="s">
        <v>217</v>
      </c>
      <c r="B672" t="s">
        <v>232</v>
      </c>
      <c r="C672" s="3" t="s">
        <v>16</v>
      </c>
      <c r="D672" s="22" t="s">
        <v>142</v>
      </c>
      <c r="E672" t="s">
        <v>308</v>
      </c>
      <c r="F672" s="1">
        <v>2175</v>
      </c>
      <c r="G672" s="2">
        <v>4.0999999999999996</v>
      </c>
      <c r="H672" s="2">
        <v>24.45</v>
      </c>
      <c r="I672" s="6">
        <v>46023</v>
      </c>
      <c r="J672" s="2">
        <f t="shared" si="20"/>
        <v>100.24499999999999</v>
      </c>
      <c r="K672">
        <f t="shared" si="21"/>
        <v>2026</v>
      </c>
    </row>
    <row r="673" spans="1:11">
      <c r="A673" s="1" t="s">
        <v>217</v>
      </c>
      <c r="B673" t="s">
        <v>232</v>
      </c>
      <c r="C673" s="3" t="s">
        <v>16</v>
      </c>
      <c r="D673" s="22" t="s">
        <v>88</v>
      </c>
      <c r="E673" t="s">
        <v>308</v>
      </c>
      <c r="F673" s="1">
        <v>2176</v>
      </c>
      <c r="G673" s="2">
        <v>3.9</v>
      </c>
      <c r="H673" s="2">
        <v>15.38</v>
      </c>
      <c r="I673" s="6">
        <v>46023</v>
      </c>
      <c r="J673" s="2">
        <f t="shared" si="20"/>
        <v>59.981999999999999</v>
      </c>
      <c r="K673">
        <f t="shared" si="21"/>
        <v>2026</v>
      </c>
    </row>
    <row r="674" spans="1:11">
      <c r="A674" s="1" t="s">
        <v>217</v>
      </c>
      <c r="B674" t="s">
        <v>232</v>
      </c>
      <c r="C674" s="3" t="s">
        <v>16</v>
      </c>
      <c r="D674" s="22" t="s">
        <v>89</v>
      </c>
      <c r="E674" t="s">
        <v>308</v>
      </c>
      <c r="F674" s="1">
        <v>2177</v>
      </c>
      <c r="G674" s="2">
        <v>0.65</v>
      </c>
      <c r="H674" s="2">
        <v>27.91</v>
      </c>
      <c r="I674" s="6">
        <v>46023</v>
      </c>
      <c r="J674" s="2">
        <f t="shared" si="20"/>
        <v>18.141500000000001</v>
      </c>
      <c r="K674">
        <f t="shared" si="21"/>
        <v>2026</v>
      </c>
    </row>
    <row r="675" spans="1:11">
      <c r="A675" s="1" t="s">
        <v>217</v>
      </c>
      <c r="B675" t="s">
        <v>232</v>
      </c>
      <c r="C675" s="3" t="s">
        <v>16</v>
      </c>
      <c r="D675" s="22" t="s">
        <v>102</v>
      </c>
      <c r="E675" t="s">
        <v>308</v>
      </c>
      <c r="F675" s="1">
        <v>2178</v>
      </c>
      <c r="G675" s="2">
        <v>1.4</v>
      </c>
      <c r="H675" s="2">
        <v>29.47</v>
      </c>
      <c r="I675" s="6">
        <v>46023</v>
      </c>
      <c r="J675" s="2">
        <f t="shared" si="20"/>
        <v>41.257999999999996</v>
      </c>
      <c r="K675">
        <f t="shared" si="21"/>
        <v>2026</v>
      </c>
    </row>
    <row r="676" spans="1:11">
      <c r="A676" s="1" t="s">
        <v>217</v>
      </c>
      <c r="B676" t="s">
        <v>232</v>
      </c>
      <c r="C676" s="3" t="s">
        <v>16</v>
      </c>
      <c r="D676" s="22" t="s">
        <v>97</v>
      </c>
      <c r="E676" t="s">
        <v>308</v>
      </c>
      <c r="F676" s="1">
        <v>2179</v>
      </c>
      <c r="G676" s="2">
        <v>6.4</v>
      </c>
      <c r="H676" s="2">
        <v>17.5</v>
      </c>
      <c r="I676" s="6">
        <v>46023</v>
      </c>
      <c r="J676" s="2">
        <f t="shared" si="20"/>
        <v>112</v>
      </c>
      <c r="K676">
        <f t="shared" si="21"/>
        <v>2026</v>
      </c>
    </row>
    <row r="677" spans="1:11">
      <c r="A677" s="1" t="s">
        <v>217</v>
      </c>
      <c r="B677" t="s">
        <v>232</v>
      </c>
      <c r="C677" s="3" t="s">
        <v>16</v>
      </c>
      <c r="D677" s="22" t="s">
        <v>96</v>
      </c>
      <c r="E677" t="s">
        <v>308</v>
      </c>
      <c r="F677" s="1">
        <v>2181</v>
      </c>
      <c r="G677" s="2">
        <v>1</v>
      </c>
      <c r="H677" s="2">
        <v>174.16</v>
      </c>
      <c r="I677" s="6">
        <v>46023</v>
      </c>
      <c r="J677" s="2">
        <f t="shared" si="20"/>
        <v>174.16</v>
      </c>
      <c r="K677">
        <f t="shared" si="21"/>
        <v>2026</v>
      </c>
    </row>
    <row r="678" spans="1:11">
      <c r="A678" s="1" t="s">
        <v>217</v>
      </c>
      <c r="B678" t="s">
        <v>232</v>
      </c>
      <c r="C678" s="3" t="s">
        <v>16</v>
      </c>
      <c r="D678" s="22" t="s">
        <v>172</v>
      </c>
      <c r="E678" t="s">
        <v>308</v>
      </c>
      <c r="F678" s="1">
        <v>2182</v>
      </c>
      <c r="G678" s="2">
        <v>1</v>
      </c>
      <c r="H678" s="2">
        <v>31.7</v>
      </c>
      <c r="I678" s="6">
        <v>46023</v>
      </c>
      <c r="J678" s="2">
        <f t="shared" si="20"/>
        <v>31.7</v>
      </c>
      <c r="K678">
        <f t="shared" si="21"/>
        <v>2026</v>
      </c>
    </row>
    <row r="679" spans="1:11">
      <c r="A679" s="1" t="s">
        <v>217</v>
      </c>
      <c r="B679" t="s">
        <v>232</v>
      </c>
      <c r="C679" s="3" t="s">
        <v>16</v>
      </c>
      <c r="D679" s="22" t="s">
        <v>101</v>
      </c>
      <c r="E679" t="s">
        <v>308</v>
      </c>
      <c r="F679" s="1">
        <v>2184</v>
      </c>
      <c r="G679" s="2">
        <v>0.95</v>
      </c>
      <c r="H679" s="2">
        <v>39.159999999999997</v>
      </c>
      <c r="I679" s="6">
        <v>46023</v>
      </c>
      <c r="J679" s="2">
        <f t="shared" si="20"/>
        <v>37.201999999999998</v>
      </c>
      <c r="K679">
        <f t="shared" si="21"/>
        <v>2026</v>
      </c>
    </row>
    <row r="680" spans="1:11">
      <c r="A680" s="1" t="s">
        <v>217</v>
      </c>
      <c r="B680" t="s">
        <v>232</v>
      </c>
      <c r="C680" s="3" t="s">
        <v>16</v>
      </c>
      <c r="D680" s="22" t="s">
        <v>171</v>
      </c>
      <c r="E680" t="s">
        <v>308</v>
      </c>
      <c r="F680" s="1">
        <v>2185</v>
      </c>
      <c r="G680" s="2">
        <v>1.75</v>
      </c>
      <c r="H680" s="2">
        <v>79</v>
      </c>
      <c r="I680" s="6">
        <v>46023</v>
      </c>
      <c r="J680" s="2">
        <f t="shared" si="20"/>
        <v>138.25</v>
      </c>
      <c r="K680">
        <f t="shared" si="21"/>
        <v>2026</v>
      </c>
    </row>
    <row r="681" spans="1:11">
      <c r="A681" s="1" t="s">
        <v>217</v>
      </c>
      <c r="B681" t="s">
        <v>232</v>
      </c>
      <c r="C681" s="3" t="s">
        <v>16</v>
      </c>
      <c r="D681" s="22" t="s">
        <v>40</v>
      </c>
      <c r="E681" t="s">
        <v>308</v>
      </c>
      <c r="F681" s="1">
        <v>2186</v>
      </c>
      <c r="G681" s="2">
        <v>0.4</v>
      </c>
      <c r="H681" s="2">
        <v>48.25</v>
      </c>
      <c r="I681" s="6">
        <v>46023</v>
      </c>
      <c r="J681" s="2">
        <f t="shared" si="20"/>
        <v>19.3</v>
      </c>
      <c r="K681">
        <f t="shared" si="21"/>
        <v>2026</v>
      </c>
    </row>
    <row r="682" spans="1:11">
      <c r="A682" s="1" t="s">
        <v>217</v>
      </c>
      <c r="B682" t="s">
        <v>232</v>
      </c>
      <c r="C682" s="3" t="s">
        <v>16</v>
      </c>
      <c r="D682" s="22" t="s">
        <v>47</v>
      </c>
      <c r="E682" t="s">
        <v>308</v>
      </c>
      <c r="F682" s="1">
        <v>2187</v>
      </c>
      <c r="G682" s="2">
        <v>0.7</v>
      </c>
      <c r="H682" s="2">
        <v>26.66</v>
      </c>
      <c r="I682" s="6">
        <v>46023</v>
      </c>
      <c r="J682" s="2">
        <f t="shared" si="20"/>
        <v>18.661999999999999</v>
      </c>
      <c r="K682">
        <f t="shared" si="21"/>
        <v>2026</v>
      </c>
    </row>
    <row r="683" spans="1:11">
      <c r="A683" s="1" t="s">
        <v>217</v>
      </c>
      <c r="B683" t="s">
        <v>232</v>
      </c>
      <c r="C683" s="3" t="s">
        <v>16</v>
      </c>
      <c r="D683" s="22" t="s">
        <v>48</v>
      </c>
      <c r="E683" t="s">
        <v>308</v>
      </c>
      <c r="F683" s="1">
        <v>2188</v>
      </c>
      <c r="G683" s="2">
        <v>1.75</v>
      </c>
      <c r="H683" s="2">
        <v>44.73</v>
      </c>
      <c r="I683" s="6">
        <v>46023</v>
      </c>
      <c r="J683" s="2">
        <f t="shared" si="20"/>
        <v>78.277499999999989</v>
      </c>
      <c r="K683">
        <f t="shared" si="21"/>
        <v>2026</v>
      </c>
    </row>
    <row r="684" spans="1:11">
      <c r="A684" s="1" t="s">
        <v>217</v>
      </c>
      <c r="B684" t="s">
        <v>232</v>
      </c>
      <c r="C684" s="3" t="s">
        <v>16</v>
      </c>
      <c r="D684" s="22" t="s">
        <v>46</v>
      </c>
      <c r="E684" t="s">
        <v>308</v>
      </c>
      <c r="F684" s="1">
        <v>2189</v>
      </c>
      <c r="G684" s="2">
        <v>1.7</v>
      </c>
      <c r="H684" s="2">
        <v>12.86</v>
      </c>
      <c r="I684" s="6">
        <v>46023</v>
      </c>
      <c r="J684" s="2">
        <f t="shared" si="20"/>
        <v>21.861999999999998</v>
      </c>
      <c r="K684">
        <f t="shared" si="21"/>
        <v>2026</v>
      </c>
    </row>
    <row r="685" spans="1:11">
      <c r="A685" s="1" t="s">
        <v>217</v>
      </c>
      <c r="B685" t="s">
        <v>232</v>
      </c>
      <c r="C685" s="3" t="s">
        <v>16</v>
      </c>
      <c r="D685" s="22" t="s">
        <v>81</v>
      </c>
      <c r="E685" t="s">
        <v>308</v>
      </c>
      <c r="F685" s="1">
        <v>2190</v>
      </c>
      <c r="G685" s="2">
        <v>1.1000000000000001</v>
      </c>
      <c r="H685" s="2">
        <v>33.25</v>
      </c>
      <c r="I685" s="6">
        <v>46023</v>
      </c>
      <c r="J685" s="2">
        <f t="shared" si="20"/>
        <v>36.575000000000003</v>
      </c>
      <c r="K685">
        <f t="shared" si="21"/>
        <v>2026</v>
      </c>
    </row>
    <row r="686" spans="1:11">
      <c r="A686" s="1" t="s">
        <v>217</v>
      </c>
      <c r="B686" t="s">
        <v>232</v>
      </c>
      <c r="C686" s="3" t="s">
        <v>16</v>
      </c>
      <c r="D686" s="22" t="s">
        <v>82</v>
      </c>
      <c r="E686" t="s">
        <v>308</v>
      </c>
      <c r="F686" s="1">
        <v>2191</v>
      </c>
      <c r="G686" s="2">
        <v>2.6</v>
      </c>
      <c r="H686" s="2">
        <v>47.91</v>
      </c>
      <c r="I686" s="6">
        <v>46023</v>
      </c>
      <c r="J686" s="2">
        <f t="shared" si="20"/>
        <v>124.56599999999999</v>
      </c>
      <c r="K686">
        <f t="shared" si="21"/>
        <v>2026</v>
      </c>
    </row>
    <row r="687" spans="1:11">
      <c r="A687" s="1" t="s">
        <v>217</v>
      </c>
      <c r="B687" t="s">
        <v>232</v>
      </c>
      <c r="C687" s="3" t="s">
        <v>16</v>
      </c>
      <c r="D687" s="22" t="s">
        <v>94</v>
      </c>
      <c r="E687" t="s">
        <v>308</v>
      </c>
      <c r="F687" s="1">
        <v>2192</v>
      </c>
      <c r="G687" s="2">
        <v>3.4</v>
      </c>
      <c r="H687" s="2">
        <v>14</v>
      </c>
      <c r="I687" s="6">
        <v>46023</v>
      </c>
      <c r="J687" s="2">
        <f t="shared" si="20"/>
        <v>47.6</v>
      </c>
      <c r="K687">
        <f t="shared" si="21"/>
        <v>2026</v>
      </c>
    </row>
    <row r="688" spans="1:11">
      <c r="A688" s="1" t="s">
        <v>217</v>
      </c>
      <c r="B688" t="s">
        <v>232</v>
      </c>
      <c r="C688" s="3" t="s">
        <v>16</v>
      </c>
      <c r="D688" s="22" t="s">
        <v>95</v>
      </c>
      <c r="E688" t="s">
        <v>308</v>
      </c>
      <c r="F688" s="1">
        <v>2193</v>
      </c>
      <c r="G688" s="2">
        <v>1</v>
      </c>
      <c r="H688" s="2">
        <v>29.58</v>
      </c>
      <c r="I688" s="6">
        <v>46023</v>
      </c>
      <c r="J688" s="2">
        <f t="shared" si="20"/>
        <v>29.58</v>
      </c>
      <c r="K688">
        <f t="shared" si="21"/>
        <v>2026</v>
      </c>
    </row>
    <row r="689" spans="1:11">
      <c r="A689" s="1" t="s">
        <v>217</v>
      </c>
      <c r="B689" t="s">
        <v>232</v>
      </c>
      <c r="C689" s="3" t="s">
        <v>16</v>
      </c>
      <c r="D689" s="22" t="s">
        <v>173</v>
      </c>
      <c r="E689" t="s">
        <v>308</v>
      </c>
      <c r="F689" s="1">
        <v>2194</v>
      </c>
      <c r="G689" s="2">
        <v>1</v>
      </c>
      <c r="H689" s="2">
        <v>72.08</v>
      </c>
      <c r="I689" s="6">
        <v>46023</v>
      </c>
      <c r="J689" s="2">
        <f t="shared" si="20"/>
        <v>72.08</v>
      </c>
      <c r="K689">
        <f t="shared" si="21"/>
        <v>2026</v>
      </c>
    </row>
    <row r="690" spans="1:11">
      <c r="A690" s="1" t="s">
        <v>217</v>
      </c>
      <c r="B690" t="s">
        <v>232</v>
      </c>
      <c r="C690" s="3" t="s">
        <v>16</v>
      </c>
      <c r="D690" s="22" t="s">
        <v>54</v>
      </c>
      <c r="E690" t="s">
        <v>308</v>
      </c>
      <c r="F690" s="1">
        <v>2195</v>
      </c>
      <c r="G690" s="2">
        <v>0.35</v>
      </c>
      <c r="H690" s="2">
        <v>40</v>
      </c>
      <c r="I690" s="6">
        <v>46023</v>
      </c>
      <c r="J690" s="2">
        <f t="shared" si="20"/>
        <v>14</v>
      </c>
      <c r="K690">
        <f t="shared" si="21"/>
        <v>2026</v>
      </c>
    </row>
    <row r="691" spans="1:11">
      <c r="A691" s="1" t="s">
        <v>217</v>
      </c>
      <c r="B691" t="s">
        <v>232</v>
      </c>
      <c r="C691" s="3" t="s">
        <v>16</v>
      </c>
      <c r="D691" s="22" t="s">
        <v>258</v>
      </c>
      <c r="E691" t="s">
        <v>308</v>
      </c>
      <c r="F691" s="1">
        <v>2196</v>
      </c>
      <c r="G691" s="2">
        <v>2</v>
      </c>
      <c r="H691" s="2">
        <v>74.78</v>
      </c>
      <c r="I691" s="6">
        <v>46023</v>
      </c>
      <c r="J691" s="2">
        <f t="shared" si="20"/>
        <v>149.56</v>
      </c>
      <c r="K691">
        <f t="shared" si="21"/>
        <v>2026</v>
      </c>
    </row>
    <row r="692" spans="1:11">
      <c r="A692" s="1" t="s">
        <v>217</v>
      </c>
      <c r="B692" t="s">
        <v>232</v>
      </c>
      <c r="C692" s="3" t="s">
        <v>16</v>
      </c>
      <c r="D692" s="22" t="s">
        <v>80</v>
      </c>
      <c r="E692" t="s">
        <v>308</v>
      </c>
      <c r="F692" s="1">
        <v>2197</v>
      </c>
      <c r="G692" s="2">
        <v>0.4</v>
      </c>
      <c r="H692" s="2">
        <v>36.25</v>
      </c>
      <c r="I692" s="6">
        <v>46023</v>
      </c>
      <c r="J692" s="2">
        <f t="shared" si="20"/>
        <v>14.5</v>
      </c>
      <c r="K692">
        <f t="shared" si="21"/>
        <v>2026</v>
      </c>
    </row>
    <row r="693" spans="1:11">
      <c r="A693" s="1" t="s">
        <v>217</v>
      </c>
      <c r="B693" t="s">
        <v>232</v>
      </c>
      <c r="C693" s="3" t="s">
        <v>16</v>
      </c>
      <c r="D693" s="22" t="s">
        <v>112</v>
      </c>
      <c r="E693" t="s">
        <v>308</v>
      </c>
      <c r="F693" s="1">
        <v>2198</v>
      </c>
      <c r="G693" s="2">
        <v>0.4</v>
      </c>
      <c r="H693" s="2">
        <v>18.96</v>
      </c>
      <c r="I693" s="6">
        <v>46023</v>
      </c>
      <c r="J693" s="2">
        <f t="shared" si="20"/>
        <v>7.5840000000000005</v>
      </c>
      <c r="K693">
        <f t="shared" si="21"/>
        <v>2026</v>
      </c>
    </row>
    <row r="694" spans="1:11">
      <c r="A694" s="1" t="s">
        <v>217</v>
      </c>
      <c r="B694" t="s">
        <v>232</v>
      </c>
      <c r="C694" s="3" t="s">
        <v>16</v>
      </c>
      <c r="D694" s="22" t="s">
        <v>84</v>
      </c>
      <c r="E694" t="s">
        <v>308</v>
      </c>
      <c r="F694" s="1">
        <v>2199</v>
      </c>
      <c r="G694" s="2">
        <v>0.4</v>
      </c>
      <c r="H694" s="2">
        <v>13.5</v>
      </c>
      <c r="I694" s="6">
        <v>46023</v>
      </c>
      <c r="J694" s="2">
        <f t="shared" si="20"/>
        <v>5.4</v>
      </c>
      <c r="K694">
        <f t="shared" si="21"/>
        <v>2026</v>
      </c>
    </row>
    <row r="695" spans="1:11">
      <c r="A695" s="1" t="s">
        <v>217</v>
      </c>
      <c r="B695" t="s">
        <v>232</v>
      </c>
      <c r="C695" s="3" t="s">
        <v>16</v>
      </c>
      <c r="D695" s="22" t="s">
        <v>50</v>
      </c>
      <c r="E695" t="s">
        <v>308</v>
      </c>
      <c r="F695" s="1">
        <v>2200</v>
      </c>
      <c r="G695" s="2">
        <v>0.9</v>
      </c>
      <c r="H695" s="2">
        <v>18.75</v>
      </c>
      <c r="I695" s="6">
        <v>46023</v>
      </c>
      <c r="J695" s="2">
        <f t="shared" si="20"/>
        <v>16.875</v>
      </c>
      <c r="K695">
        <f t="shared" si="21"/>
        <v>2026</v>
      </c>
    </row>
    <row r="696" spans="1:11">
      <c r="A696" s="1" t="s">
        <v>217</v>
      </c>
      <c r="B696" t="s">
        <v>232</v>
      </c>
      <c r="C696" s="3" t="s">
        <v>16</v>
      </c>
      <c r="D696" s="22" t="s">
        <v>70</v>
      </c>
      <c r="E696" t="s">
        <v>308</v>
      </c>
      <c r="F696" s="1">
        <v>2201</v>
      </c>
      <c r="G696" s="2">
        <v>1</v>
      </c>
      <c r="H696" s="2">
        <v>71.010000000000005</v>
      </c>
      <c r="I696" s="6">
        <v>46023</v>
      </c>
      <c r="J696" s="2">
        <f t="shared" si="20"/>
        <v>71.010000000000005</v>
      </c>
      <c r="K696">
        <f t="shared" si="21"/>
        <v>2026</v>
      </c>
    </row>
    <row r="697" spans="1:11">
      <c r="A697" s="1" t="s">
        <v>217</v>
      </c>
      <c r="B697" t="s">
        <v>232</v>
      </c>
      <c r="C697" s="3" t="s">
        <v>16</v>
      </c>
      <c r="D697" s="22" t="s">
        <v>93</v>
      </c>
      <c r="E697" t="s">
        <v>308</v>
      </c>
      <c r="F697" s="1">
        <v>2202</v>
      </c>
      <c r="G697" s="2">
        <v>0.45</v>
      </c>
      <c r="H697" s="2">
        <v>14.75</v>
      </c>
      <c r="I697" s="6">
        <v>46023</v>
      </c>
      <c r="J697" s="2">
        <f t="shared" si="20"/>
        <v>6.6375000000000002</v>
      </c>
      <c r="K697">
        <f t="shared" si="21"/>
        <v>2026</v>
      </c>
    </row>
    <row r="698" spans="1:11">
      <c r="A698" s="1" t="s">
        <v>217</v>
      </c>
      <c r="B698" t="s">
        <v>232</v>
      </c>
      <c r="C698" s="3" t="s">
        <v>213</v>
      </c>
      <c r="D698" s="22" t="s">
        <v>247</v>
      </c>
      <c r="E698" t="s">
        <v>308</v>
      </c>
      <c r="F698" s="1">
        <v>2345</v>
      </c>
      <c r="G698" s="2">
        <v>6</v>
      </c>
      <c r="H698" s="2">
        <v>21.84</v>
      </c>
      <c r="I698" s="6">
        <v>46023</v>
      </c>
      <c r="J698" s="2">
        <f t="shared" si="20"/>
        <v>131.04</v>
      </c>
      <c r="K698">
        <f t="shared" si="21"/>
        <v>2026</v>
      </c>
    </row>
    <row r="699" spans="1:11">
      <c r="A699" s="1" t="s">
        <v>217</v>
      </c>
      <c r="B699" t="s">
        <v>232</v>
      </c>
      <c r="C699" s="3" t="s">
        <v>213</v>
      </c>
      <c r="D699" s="22" t="s">
        <v>259</v>
      </c>
      <c r="E699" t="s">
        <v>308</v>
      </c>
      <c r="F699" s="1">
        <v>2346</v>
      </c>
      <c r="G699" s="2">
        <v>0.9</v>
      </c>
      <c r="H699" s="2">
        <v>32.33</v>
      </c>
      <c r="I699" s="6">
        <v>46023</v>
      </c>
      <c r="J699" s="2">
        <f t="shared" si="20"/>
        <v>29.096999999999998</v>
      </c>
      <c r="K699">
        <f t="shared" si="21"/>
        <v>2026</v>
      </c>
    </row>
    <row r="700" spans="1:11">
      <c r="A700" s="1" t="s">
        <v>217</v>
      </c>
      <c r="B700" t="s">
        <v>232</v>
      </c>
      <c r="C700" s="3" t="s">
        <v>213</v>
      </c>
      <c r="D700" s="22" t="s">
        <v>324</v>
      </c>
      <c r="E700" t="s">
        <v>308</v>
      </c>
      <c r="F700" s="1">
        <v>2369</v>
      </c>
      <c r="G700" s="2">
        <v>6</v>
      </c>
      <c r="H700" s="2">
        <v>9.3000000000000007</v>
      </c>
      <c r="I700" s="6">
        <v>46023</v>
      </c>
      <c r="J700" s="2">
        <f t="shared" si="20"/>
        <v>55.800000000000004</v>
      </c>
      <c r="K700">
        <f t="shared" si="21"/>
        <v>2026</v>
      </c>
    </row>
    <row r="701" spans="1:11">
      <c r="A701" s="1" t="s">
        <v>218</v>
      </c>
      <c r="B701" t="s">
        <v>232</v>
      </c>
      <c r="C701" s="3" t="s">
        <v>16</v>
      </c>
      <c r="D701" s="22" t="s">
        <v>164</v>
      </c>
      <c r="E701" t="s">
        <v>308</v>
      </c>
      <c r="F701" s="1">
        <v>2203</v>
      </c>
      <c r="G701" s="2">
        <v>0.3</v>
      </c>
      <c r="H701" s="2">
        <v>16.46</v>
      </c>
      <c r="I701" s="6">
        <v>46023</v>
      </c>
      <c r="J701" s="2">
        <f t="shared" si="20"/>
        <v>4.9379999999999997</v>
      </c>
      <c r="K701">
        <f t="shared" si="21"/>
        <v>2026</v>
      </c>
    </row>
    <row r="702" spans="1:11">
      <c r="A702" s="1" t="s">
        <v>218</v>
      </c>
      <c r="B702" t="s">
        <v>232</v>
      </c>
      <c r="C702" s="3" t="s">
        <v>16</v>
      </c>
      <c r="D702" s="22" t="s">
        <v>126</v>
      </c>
      <c r="E702" t="s">
        <v>308</v>
      </c>
      <c r="F702" s="1">
        <v>2204</v>
      </c>
      <c r="G702" s="2">
        <v>2</v>
      </c>
      <c r="H702" s="2">
        <v>50.29</v>
      </c>
      <c r="I702" s="6">
        <v>46023</v>
      </c>
      <c r="J702" s="2">
        <f t="shared" si="20"/>
        <v>100.58</v>
      </c>
      <c r="K702">
        <f t="shared" si="21"/>
        <v>2026</v>
      </c>
    </row>
    <row r="703" spans="1:11">
      <c r="A703" s="1" t="s">
        <v>218</v>
      </c>
      <c r="B703" t="s">
        <v>232</v>
      </c>
      <c r="C703" s="3" t="s">
        <v>16</v>
      </c>
      <c r="D703" s="22" t="s">
        <v>125</v>
      </c>
      <c r="E703" t="s">
        <v>308</v>
      </c>
      <c r="F703" s="1">
        <v>2205</v>
      </c>
      <c r="G703" s="2">
        <v>1.75</v>
      </c>
      <c r="H703" s="2">
        <v>58.79</v>
      </c>
      <c r="I703" s="6">
        <v>46023</v>
      </c>
      <c r="J703" s="2">
        <f t="shared" si="20"/>
        <v>102.88249999999999</v>
      </c>
      <c r="K703">
        <f t="shared" si="21"/>
        <v>2026</v>
      </c>
    </row>
    <row r="704" spans="1:11">
      <c r="A704" s="1" t="s">
        <v>218</v>
      </c>
      <c r="B704" t="s">
        <v>232</v>
      </c>
      <c r="C704" s="3" t="s">
        <v>16</v>
      </c>
      <c r="D704" s="22" t="s">
        <v>110</v>
      </c>
      <c r="E704" t="s">
        <v>308</v>
      </c>
      <c r="F704" s="1">
        <v>2206</v>
      </c>
      <c r="G704" s="2">
        <v>0.9</v>
      </c>
      <c r="H704" s="2">
        <v>58.79</v>
      </c>
      <c r="I704" s="6">
        <v>46023</v>
      </c>
      <c r="J704" s="2">
        <f t="shared" si="20"/>
        <v>52.911000000000001</v>
      </c>
      <c r="K704">
        <f t="shared" si="21"/>
        <v>2026</v>
      </c>
    </row>
    <row r="705" spans="1:11">
      <c r="A705" s="1" t="s">
        <v>218</v>
      </c>
      <c r="B705" t="s">
        <v>232</v>
      </c>
      <c r="C705" s="3" t="s">
        <v>16</v>
      </c>
      <c r="D705" s="22" t="s">
        <v>58</v>
      </c>
      <c r="E705" t="s">
        <v>308</v>
      </c>
      <c r="F705" s="1">
        <v>2207</v>
      </c>
      <c r="G705" s="2">
        <v>12</v>
      </c>
      <c r="H705" s="2">
        <v>21.92</v>
      </c>
      <c r="I705" s="6">
        <v>46023</v>
      </c>
      <c r="J705" s="2">
        <f t="shared" si="20"/>
        <v>263.04000000000002</v>
      </c>
      <c r="K705">
        <f t="shared" si="21"/>
        <v>2026</v>
      </c>
    </row>
    <row r="706" spans="1:11">
      <c r="A706" s="1" t="s">
        <v>218</v>
      </c>
      <c r="B706" t="s">
        <v>232</v>
      </c>
      <c r="C706" s="3" t="s">
        <v>16</v>
      </c>
      <c r="D706" s="22" t="s">
        <v>85</v>
      </c>
      <c r="E706" t="s">
        <v>308</v>
      </c>
      <c r="F706" s="1">
        <v>2208</v>
      </c>
      <c r="G706" s="2">
        <v>0.5</v>
      </c>
      <c r="H706" s="2">
        <v>29.08</v>
      </c>
      <c r="I706" s="6">
        <v>46023</v>
      </c>
      <c r="J706" s="2">
        <f t="shared" ref="J706:J769" si="22">G706*H706</f>
        <v>14.54</v>
      </c>
      <c r="K706">
        <f t="shared" ref="K706:K769" si="23">YEAR(I706)</f>
        <v>2026</v>
      </c>
    </row>
    <row r="707" spans="1:11">
      <c r="A707" s="1" t="s">
        <v>218</v>
      </c>
      <c r="B707" t="s">
        <v>232</v>
      </c>
      <c r="C707" s="3" t="s">
        <v>16</v>
      </c>
      <c r="D707" s="22" t="s">
        <v>90</v>
      </c>
      <c r="E707" t="s">
        <v>308</v>
      </c>
      <c r="F707" s="1">
        <v>2209</v>
      </c>
      <c r="G707" s="2">
        <v>0.25</v>
      </c>
      <c r="H707" s="2">
        <v>34.15</v>
      </c>
      <c r="I707" s="6">
        <v>46023</v>
      </c>
      <c r="J707" s="2">
        <f t="shared" si="22"/>
        <v>8.5374999999999996</v>
      </c>
      <c r="K707">
        <f t="shared" si="23"/>
        <v>2026</v>
      </c>
    </row>
    <row r="708" spans="1:11">
      <c r="A708" s="1" t="s">
        <v>218</v>
      </c>
      <c r="B708" t="s">
        <v>232</v>
      </c>
      <c r="C708" s="3" t="s">
        <v>16</v>
      </c>
      <c r="D708" s="22" t="s">
        <v>64</v>
      </c>
      <c r="E708" t="s">
        <v>308</v>
      </c>
      <c r="F708" s="1">
        <v>2210</v>
      </c>
      <c r="G708" s="2">
        <v>2</v>
      </c>
      <c r="H708" s="2">
        <v>65.75</v>
      </c>
      <c r="I708" s="6">
        <v>46023</v>
      </c>
      <c r="J708" s="2">
        <f t="shared" si="22"/>
        <v>131.5</v>
      </c>
      <c r="K708">
        <f t="shared" si="23"/>
        <v>2026</v>
      </c>
    </row>
    <row r="709" spans="1:11">
      <c r="A709" s="1" t="s">
        <v>218</v>
      </c>
      <c r="B709" s="7" t="s">
        <v>232</v>
      </c>
      <c r="C709" s="3" t="s">
        <v>16</v>
      </c>
      <c r="D709" s="22" t="s">
        <v>117</v>
      </c>
      <c r="E709" t="s">
        <v>308</v>
      </c>
      <c r="F709" s="1">
        <v>2211</v>
      </c>
      <c r="G709" s="2">
        <v>1.95</v>
      </c>
      <c r="H709" s="2">
        <v>21.99</v>
      </c>
      <c r="I709" s="6">
        <v>46023</v>
      </c>
      <c r="J709" s="2">
        <f t="shared" si="22"/>
        <v>42.880499999999998</v>
      </c>
      <c r="K709">
        <f t="shared" si="23"/>
        <v>2026</v>
      </c>
    </row>
    <row r="710" spans="1:11">
      <c r="A710" s="1" t="s">
        <v>218</v>
      </c>
      <c r="B710" t="s">
        <v>232</v>
      </c>
      <c r="C710" s="3" t="s">
        <v>16</v>
      </c>
      <c r="D710" s="22" t="s">
        <v>116</v>
      </c>
      <c r="E710" t="s">
        <v>308</v>
      </c>
      <c r="F710" s="1">
        <v>2212</v>
      </c>
      <c r="G710" s="2">
        <v>2.9</v>
      </c>
      <c r="H710" s="2">
        <v>23.65</v>
      </c>
      <c r="I710" s="6">
        <v>46023</v>
      </c>
      <c r="J710" s="2">
        <f t="shared" si="22"/>
        <v>68.584999999999994</v>
      </c>
      <c r="K710">
        <f t="shared" si="23"/>
        <v>2026</v>
      </c>
    </row>
    <row r="711" spans="1:11">
      <c r="A711" s="1" t="s">
        <v>218</v>
      </c>
      <c r="B711" t="s">
        <v>232</v>
      </c>
      <c r="C711" s="3" t="s">
        <v>16</v>
      </c>
      <c r="D711" s="22" t="s">
        <v>168</v>
      </c>
      <c r="E711" t="s">
        <v>308</v>
      </c>
      <c r="F711" s="1">
        <v>2213</v>
      </c>
      <c r="G711" s="2">
        <v>6.85</v>
      </c>
      <c r="H711" s="2">
        <v>14.28</v>
      </c>
      <c r="I711" s="6">
        <v>46023</v>
      </c>
      <c r="J711" s="2">
        <f t="shared" si="22"/>
        <v>97.817999999999984</v>
      </c>
      <c r="K711">
        <f t="shared" si="23"/>
        <v>2026</v>
      </c>
    </row>
    <row r="712" spans="1:11">
      <c r="A712" s="1" t="s">
        <v>218</v>
      </c>
      <c r="B712" t="s">
        <v>232</v>
      </c>
      <c r="C712" s="3" t="s">
        <v>16</v>
      </c>
      <c r="D712" s="22" t="s">
        <v>169</v>
      </c>
      <c r="E712" t="s">
        <v>308</v>
      </c>
      <c r="F712" s="1">
        <v>2214</v>
      </c>
      <c r="G712" s="2">
        <v>1.95</v>
      </c>
      <c r="H712" s="2">
        <v>34.15</v>
      </c>
      <c r="I712" s="6">
        <v>46023</v>
      </c>
      <c r="J712" s="2">
        <f t="shared" si="22"/>
        <v>66.592500000000001</v>
      </c>
      <c r="K712">
        <f t="shared" si="23"/>
        <v>2026</v>
      </c>
    </row>
    <row r="713" spans="1:11">
      <c r="A713" s="1" t="s">
        <v>218</v>
      </c>
      <c r="B713" t="s">
        <v>232</v>
      </c>
      <c r="C713" s="3" t="s">
        <v>16</v>
      </c>
      <c r="D713" s="22" t="s">
        <v>170</v>
      </c>
      <c r="E713" t="s">
        <v>308</v>
      </c>
      <c r="F713" s="1">
        <v>2215</v>
      </c>
      <c r="G713" s="2">
        <v>4.2</v>
      </c>
      <c r="H713" s="2">
        <v>37.42</v>
      </c>
      <c r="I713" s="6">
        <v>46023</v>
      </c>
      <c r="J713" s="2">
        <f t="shared" si="22"/>
        <v>157.16400000000002</v>
      </c>
      <c r="K713">
        <f t="shared" si="23"/>
        <v>2026</v>
      </c>
    </row>
    <row r="714" spans="1:11">
      <c r="A714" s="1" t="s">
        <v>218</v>
      </c>
      <c r="B714" t="s">
        <v>232</v>
      </c>
      <c r="C714" s="3" t="s">
        <v>213</v>
      </c>
      <c r="D714" s="22" t="s">
        <v>296</v>
      </c>
      <c r="E714" t="s">
        <v>308</v>
      </c>
      <c r="F714" s="1">
        <v>2364</v>
      </c>
      <c r="G714" s="2">
        <v>1</v>
      </c>
      <c r="H714" s="2">
        <v>21.68</v>
      </c>
      <c r="I714" s="6">
        <v>46023</v>
      </c>
      <c r="J714" s="2">
        <f t="shared" si="22"/>
        <v>21.68</v>
      </c>
      <c r="K714">
        <f t="shared" si="23"/>
        <v>2026</v>
      </c>
    </row>
    <row r="715" spans="1:11">
      <c r="A715" s="1" t="s">
        <v>219</v>
      </c>
      <c r="B715" t="s">
        <v>232</v>
      </c>
      <c r="C715" s="3" t="s">
        <v>16</v>
      </c>
      <c r="D715" s="22" t="s">
        <v>253</v>
      </c>
      <c r="E715" t="s">
        <v>308</v>
      </c>
      <c r="F715" s="1">
        <v>2216</v>
      </c>
      <c r="G715" s="2">
        <v>1</v>
      </c>
      <c r="H715" s="2">
        <v>5.0599999999999996</v>
      </c>
      <c r="I715" s="6">
        <v>46023</v>
      </c>
      <c r="J715" s="2">
        <f t="shared" si="22"/>
        <v>5.0599999999999996</v>
      </c>
      <c r="K715">
        <f t="shared" si="23"/>
        <v>2026</v>
      </c>
    </row>
    <row r="716" spans="1:11">
      <c r="A716" s="1" t="s">
        <v>219</v>
      </c>
      <c r="B716" t="s">
        <v>232</v>
      </c>
      <c r="C716" s="3" t="s">
        <v>16</v>
      </c>
      <c r="D716" s="22" t="s">
        <v>65</v>
      </c>
      <c r="E716" t="s">
        <v>308</v>
      </c>
      <c r="F716" s="1">
        <v>2217</v>
      </c>
      <c r="G716" s="2">
        <v>1.5</v>
      </c>
      <c r="H716" s="2">
        <v>5.18</v>
      </c>
      <c r="I716" s="6">
        <v>46023</v>
      </c>
      <c r="J716" s="2">
        <f t="shared" si="22"/>
        <v>7.77</v>
      </c>
      <c r="K716">
        <f t="shared" si="23"/>
        <v>2026</v>
      </c>
    </row>
    <row r="717" spans="1:11">
      <c r="A717" s="1" t="s">
        <v>219</v>
      </c>
      <c r="B717" t="s">
        <v>232</v>
      </c>
      <c r="C717" s="3" t="s">
        <v>16</v>
      </c>
      <c r="D717" s="22" t="s">
        <v>254</v>
      </c>
      <c r="E717" t="s">
        <v>308</v>
      </c>
      <c r="F717" s="1">
        <v>2218</v>
      </c>
      <c r="G717" s="2">
        <v>2.2000000000000002</v>
      </c>
      <c r="H717" s="2">
        <v>6.16</v>
      </c>
      <c r="I717" s="6">
        <v>46023</v>
      </c>
      <c r="J717" s="2">
        <f t="shared" si="22"/>
        <v>13.552000000000001</v>
      </c>
      <c r="K717">
        <f t="shared" si="23"/>
        <v>2026</v>
      </c>
    </row>
    <row r="718" spans="1:11">
      <c r="A718" s="1" t="s">
        <v>219</v>
      </c>
      <c r="B718" t="s">
        <v>232</v>
      </c>
      <c r="C718" s="3" t="s">
        <v>16</v>
      </c>
      <c r="D718" s="22" t="s">
        <v>67</v>
      </c>
      <c r="E718" t="s">
        <v>308</v>
      </c>
      <c r="F718" s="1">
        <v>2219</v>
      </c>
      <c r="G718" s="2">
        <v>0.7</v>
      </c>
      <c r="H718" s="2">
        <v>6.07</v>
      </c>
      <c r="I718" s="6">
        <v>46023</v>
      </c>
      <c r="J718" s="2">
        <f t="shared" si="22"/>
        <v>4.2489999999999997</v>
      </c>
      <c r="K718">
        <f t="shared" si="23"/>
        <v>2026</v>
      </c>
    </row>
    <row r="719" spans="1:11">
      <c r="A719" s="1" t="s">
        <v>219</v>
      </c>
      <c r="B719" t="s">
        <v>232</v>
      </c>
      <c r="C719" s="3" t="s">
        <v>16</v>
      </c>
      <c r="D719" s="22" t="s">
        <v>66</v>
      </c>
      <c r="E719" t="s">
        <v>308</v>
      </c>
      <c r="F719" s="1">
        <v>2220</v>
      </c>
      <c r="G719" s="2">
        <v>0.8</v>
      </c>
      <c r="H719" s="2">
        <v>6.12</v>
      </c>
      <c r="I719" s="6">
        <v>46023</v>
      </c>
      <c r="J719" s="2">
        <f t="shared" si="22"/>
        <v>4.8960000000000008</v>
      </c>
      <c r="K719">
        <f t="shared" si="23"/>
        <v>2026</v>
      </c>
    </row>
    <row r="720" spans="1:11">
      <c r="A720" s="1" t="s">
        <v>219</v>
      </c>
      <c r="B720" t="s">
        <v>232</v>
      </c>
      <c r="C720" s="3" t="s">
        <v>16</v>
      </c>
      <c r="D720" s="22" t="s">
        <v>75</v>
      </c>
      <c r="E720" t="s">
        <v>308</v>
      </c>
      <c r="F720" s="1">
        <v>2221</v>
      </c>
      <c r="G720" s="2">
        <v>0.4</v>
      </c>
      <c r="H720" s="2">
        <v>9.09</v>
      </c>
      <c r="I720" s="6">
        <v>46023</v>
      </c>
      <c r="J720" s="2">
        <f t="shared" si="22"/>
        <v>3.6360000000000001</v>
      </c>
      <c r="K720">
        <f t="shared" si="23"/>
        <v>2026</v>
      </c>
    </row>
    <row r="721" spans="1:11">
      <c r="A721" s="1" t="s">
        <v>219</v>
      </c>
      <c r="B721" t="s">
        <v>232</v>
      </c>
      <c r="C721" s="3" t="s">
        <v>16</v>
      </c>
      <c r="D721" s="22" t="s">
        <v>250</v>
      </c>
      <c r="E721" t="s">
        <v>308</v>
      </c>
      <c r="F721" s="1">
        <v>2223</v>
      </c>
      <c r="G721" s="2">
        <v>1.5</v>
      </c>
      <c r="H721" s="2">
        <v>21.56</v>
      </c>
      <c r="I721" s="6">
        <v>46023</v>
      </c>
      <c r="J721" s="2">
        <f t="shared" si="22"/>
        <v>32.339999999999996</v>
      </c>
      <c r="K721">
        <f t="shared" si="23"/>
        <v>2026</v>
      </c>
    </row>
    <row r="722" spans="1:11">
      <c r="A722" s="1" t="s">
        <v>219</v>
      </c>
      <c r="B722" t="s">
        <v>232</v>
      </c>
      <c r="C722" s="3" t="s">
        <v>16</v>
      </c>
      <c r="D722" s="22" t="s">
        <v>61</v>
      </c>
      <c r="E722" t="s">
        <v>308</v>
      </c>
      <c r="F722" s="1">
        <v>2224</v>
      </c>
      <c r="G722" s="2">
        <v>2.5</v>
      </c>
      <c r="H722" s="2">
        <v>27.06</v>
      </c>
      <c r="I722" s="6">
        <v>46023</v>
      </c>
      <c r="J722" s="2">
        <f t="shared" si="22"/>
        <v>67.649999999999991</v>
      </c>
      <c r="K722">
        <f t="shared" si="23"/>
        <v>2026</v>
      </c>
    </row>
    <row r="723" spans="1:11">
      <c r="A723" s="1" t="s">
        <v>219</v>
      </c>
      <c r="B723" t="s">
        <v>232</v>
      </c>
      <c r="C723" s="3" t="s">
        <v>16</v>
      </c>
      <c r="D723" s="22" t="s">
        <v>62</v>
      </c>
      <c r="E723" t="s">
        <v>308</v>
      </c>
      <c r="F723" s="1">
        <v>2225</v>
      </c>
      <c r="G723" s="2">
        <v>3.05</v>
      </c>
      <c r="H723" s="2">
        <v>51</v>
      </c>
      <c r="I723" s="6">
        <v>46023</v>
      </c>
      <c r="J723" s="2">
        <f t="shared" si="22"/>
        <v>155.54999999999998</v>
      </c>
      <c r="K723">
        <f t="shared" si="23"/>
        <v>2026</v>
      </c>
    </row>
    <row r="724" spans="1:11">
      <c r="A724" s="1" t="s">
        <v>219</v>
      </c>
      <c r="B724" t="s">
        <v>232</v>
      </c>
      <c r="C724" s="3" t="s">
        <v>16</v>
      </c>
      <c r="D724" s="22" t="s">
        <v>60</v>
      </c>
      <c r="E724" t="s">
        <v>308</v>
      </c>
      <c r="F724" s="1">
        <v>2226</v>
      </c>
      <c r="G724" s="2">
        <v>2</v>
      </c>
      <c r="H724" s="2">
        <v>123.61</v>
      </c>
      <c r="I724" s="6">
        <v>46023</v>
      </c>
      <c r="J724" s="2">
        <f t="shared" si="22"/>
        <v>247.22</v>
      </c>
      <c r="K724">
        <f t="shared" si="23"/>
        <v>2026</v>
      </c>
    </row>
    <row r="725" spans="1:11">
      <c r="A725" s="1" t="s">
        <v>219</v>
      </c>
      <c r="B725" t="s">
        <v>232</v>
      </c>
      <c r="C725" s="3" t="s">
        <v>16</v>
      </c>
      <c r="D725" s="22" t="s">
        <v>59</v>
      </c>
      <c r="E725" t="s">
        <v>308</v>
      </c>
      <c r="F725" s="1">
        <v>2227</v>
      </c>
      <c r="G725" s="2">
        <v>0.75</v>
      </c>
      <c r="H725" s="2">
        <v>33.24</v>
      </c>
      <c r="I725" s="6">
        <v>46023</v>
      </c>
      <c r="J725" s="2">
        <f t="shared" si="22"/>
        <v>24.93</v>
      </c>
      <c r="K725">
        <f t="shared" si="23"/>
        <v>2026</v>
      </c>
    </row>
    <row r="726" spans="1:11">
      <c r="A726" s="1" t="s">
        <v>219</v>
      </c>
      <c r="B726" t="s">
        <v>232</v>
      </c>
      <c r="C726" s="3" t="s">
        <v>16</v>
      </c>
      <c r="D726" s="22" t="s">
        <v>51</v>
      </c>
      <c r="E726" t="s">
        <v>308</v>
      </c>
      <c r="F726" s="1">
        <v>2229</v>
      </c>
      <c r="G726" s="2">
        <v>1</v>
      </c>
      <c r="H726" s="2">
        <v>72.040000000000006</v>
      </c>
      <c r="I726" s="6">
        <v>46023</v>
      </c>
      <c r="J726" s="2">
        <f t="shared" si="22"/>
        <v>72.040000000000006</v>
      </c>
      <c r="K726">
        <f t="shared" si="23"/>
        <v>2026</v>
      </c>
    </row>
    <row r="727" spans="1:11">
      <c r="A727" s="1" t="s">
        <v>219</v>
      </c>
      <c r="B727" t="s">
        <v>232</v>
      </c>
      <c r="C727" s="3" t="s">
        <v>16</v>
      </c>
      <c r="D727" s="22" t="s">
        <v>41</v>
      </c>
      <c r="E727" t="s">
        <v>308</v>
      </c>
      <c r="F727" s="1">
        <v>2230</v>
      </c>
      <c r="G727" s="2">
        <v>1</v>
      </c>
      <c r="H727" s="2">
        <v>35.020000000000003</v>
      </c>
      <c r="I727" s="6">
        <v>46023</v>
      </c>
      <c r="J727" s="2">
        <f t="shared" si="22"/>
        <v>35.020000000000003</v>
      </c>
      <c r="K727">
        <f t="shared" si="23"/>
        <v>2026</v>
      </c>
    </row>
    <row r="728" spans="1:11">
      <c r="A728" s="1" t="s">
        <v>220</v>
      </c>
      <c r="B728" t="s">
        <v>232</v>
      </c>
      <c r="C728" s="3" t="s">
        <v>16</v>
      </c>
      <c r="D728" s="22" t="s">
        <v>37</v>
      </c>
      <c r="E728" t="s">
        <v>308</v>
      </c>
      <c r="F728" s="1">
        <v>2233</v>
      </c>
      <c r="G728" s="2">
        <v>2.35</v>
      </c>
      <c r="H728" s="2">
        <v>17.41</v>
      </c>
      <c r="I728" s="6">
        <v>46023</v>
      </c>
      <c r="J728" s="2">
        <f t="shared" si="22"/>
        <v>40.913499999999999</v>
      </c>
      <c r="K728">
        <f t="shared" si="23"/>
        <v>2026</v>
      </c>
    </row>
    <row r="729" spans="1:11">
      <c r="A729" s="1" t="s">
        <v>220</v>
      </c>
      <c r="B729" t="s">
        <v>232</v>
      </c>
      <c r="C729" s="3" t="s">
        <v>16</v>
      </c>
      <c r="D729" s="22" t="s">
        <v>43</v>
      </c>
      <c r="E729" t="s">
        <v>308</v>
      </c>
      <c r="F729" s="1">
        <v>2234</v>
      </c>
      <c r="G729" s="2">
        <v>2.0499999999999998</v>
      </c>
      <c r="H729" s="2">
        <v>16.170000000000002</v>
      </c>
      <c r="I729" s="6">
        <v>46023</v>
      </c>
      <c r="J729" s="2">
        <f t="shared" si="22"/>
        <v>33.148499999999999</v>
      </c>
      <c r="K729">
        <f t="shared" si="23"/>
        <v>2026</v>
      </c>
    </row>
    <row r="730" spans="1:11">
      <c r="A730" s="1" t="s">
        <v>220</v>
      </c>
      <c r="B730" t="s">
        <v>232</v>
      </c>
      <c r="C730" s="3" t="s">
        <v>16</v>
      </c>
      <c r="D730" s="22" t="s">
        <v>106</v>
      </c>
      <c r="E730" t="s">
        <v>308</v>
      </c>
      <c r="F730" s="1">
        <v>2235</v>
      </c>
      <c r="G730" s="2">
        <v>2.35</v>
      </c>
      <c r="H730" s="2">
        <v>10.83</v>
      </c>
      <c r="I730" s="6">
        <v>46023</v>
      </c>
      <c r="J730" s="2">
        <f t="shared" si="22"/>
        <v>25.450500000000002</v>
      </c>
      <c r="K730">
        <f t="shared" si="23"/>
        <v>2026</v>
      </c>
    </row>
    <row r="731" spans="1:11">
      <c r="A731" s="1" t="s">
        <v>220</v>
      </c>
      <c r="B731" t="s">
        <v>232</v>
      </c>
      <c r="C731" s="3" t="s">
        <v>16</v>
      </c>
      <c r="D731" s="22" t="s">
        <v>63</v>
      </c>
      <c r="E731" t="s">
        <v>308</v>
      </c>
      <c r="F731" s="1">
        <v>2236</v>
      </c>
      <c r="G731" s="2">
        <v>6</v>
      </c>
      <c r="H731" s="2">
        <v>16.95</v>
      </c>
      <c r="I731" s="6">
        <v>46023</v>
      </c>
      <c r="J731" s="2">
        <f t="shared" si="22"/>
        <v>101.69999999999999</v>
      </c>
      <c r="K731">
        <f t="shared" si="23"/>
        <v>2026</v>
      </c>
    </row>
    <row r="732" spans="1:11">
      <c r="A732" s="1" t="s">
        <v>220</v>
      </c>
      <c r="B732" t="s">
        <v>232</v>
      </c>
      <c r="C732" s="3" t="s">
        <v>16</v>
      </c>
      <c r="D732" s="22" t="s">
        <v>68</v>
      </c>
      <c r="E732" t="s">
        <v>308</v>
      </c>
      <c r="F732" s="1">
        <v>2237</v>
      </c>
      <c r="G732" s="2">
        <v>1.95</v>
      </c>
      <c r="H732" s="2">
        <v>11.51</v>
      </c>
      <c r="I732" s="6">
        <v>46023</v>
      </c>
      <c r="J732" s="2">
        <f t="shared" si="22"/>
        <v>22.444499999999998</v>
      </c>
      <c r="K732">
        <f t="shared" si="23"/>
        <v>2026</v>
      </c>
    </row>
    <row r="733" spans="1:11">
      <c r="A733" s="1" t="s">
        <v>220</v>
      </c>
      <c r="B733" t="s">
        <v>232</v>
      </c>
      <c r="C733" s="3" t="s">
        <v>16</v>
      </c>
      <c r="D733" s="22" t="s">
        <v>78</v>
      </c>
      <c r="E733" t="s">
        <v>308</v>
      </c>
      <c r="F733" s="1">
        <v>2238</v>
      </c>
      <c r="G733" s="2">
        <v>28.95</v>
      </c>
      <c r="H733" s="2">
        <v>15.4</v>
      </c>
      <c r="I733" s="6">
        <v>46023</v>
      </c>
      <c r="J733" s="2">
        <f t="shared" si="22"/>
        <v>445.83</v>
      </c>
      <c r="K733">
        <f t="shared" si="23"/>
        <v>2026</v>
      </c>
    </row>
    <row r="734" spans="1:11">
      <c r="A734" s="1" t="s">
        <v>220</v>
      </c>
      <c r="B734" t="s">
        <v>232</v>
      </c>
      <c r="C734" s="3" t="s">
        <v>16</v>
      </c>
      <c r="D734" s="22" t="s">
        <v>79</v>
      </c>
      <c r="E734" t="s">
        <v>308</v>
      </c>
      <c r="F734" s="1">
        <v>2239</v>
      </c>
      <c r="G734" s="2">
        <v>5</v>
      </c>
      <c r="H734" s="2">
        <v>18.53</v>
      </c>
      <c r="I734" s="6">
        <v>46023</v>
      </c>
      <c r="J734" s="2">
        <f t="shared" si="22"/>
        <v>92.65</v>
      </c>
      <c r="K734">
        <f t="shared" si="23"/>
        <v>2026</v>
      </c>
    </row>
    <row r="735" spans="1:11">
      <c r="A735" s="1" t="s">
        <v>220</v>
      </c>
      <c r="B735" t="s">
        <v>232</v>
      </c>
      <c r="C735" s="3" t="s">
        <v>16</v>
      </c>
      <c r="D735" s="22" t="s">
        <v>38</v>
      </c>
      <c r="E735" t="s">
        <v>308</v>
      </c>
      <c r="F735" s="1">
        <v>2240</v>
      </c>
      <c r="G735" s="2">
        <v>3.8</v>
      </c>
      <c r="H735" s="2">
        <v>16.2</v>
      </c>
      <c r="I735" s="6">
        <v>46023</v>
      </c>
      <c r="J735" s="2">
        <f t="shared" si="22"/>
        <v>61.559999999999995</v>
      </c>
      <c r="K735">
        <f t="shared" si="23"/>
        <v>2026</v>
      </c>
    </row>
    <row r="736" spans="1:11">
      <c r="A736" s="1" t="s">
        <v>220</v>
      </c>
      <c r="B736" t="s">
        <v>232</v>
      </c>
      <c r="C736" s="3" t="s">
        <v>16</v>
      </c>
      <c r="D736" s="22" t="s">
        <v>144</v>
      </c>
      <c r="E736" t="s">
        <v>308</v>
      </c>
      <c r="F736" s="1">
        <v>2241</v>
      </c>
      <c r="G736" s="2">
        <v>2.9</v>
      </c>
      <c r="H736" s="2">
        <v>11.72</v>
      </c>
      <c r="I736" s="6">
        <v>46023</v>
      </c>
      <c r="J736" s="2">
        <f t="shared" si="22"/>
        <v>33.988</v>
      </c>
      <c r="K736">
        <f t="shared" si="23"/>
        <v>2026</v>
      </c>
    </row>
    <row r="737" spans="1:11">
      <c r="A737" s="1" t="s">
        <v>220</v>
      </c>
      <c r="B737" t="s">
        <v>232</v>
      </c>
      <c r="C737" s="3" t="s">
        <v>16</v>
      </c>
      <c r="D737" s="22" t="s">
        <v>83</v>
      </c>
      <c r="E737" t="s">
        <v>308</v>
      </c>
      <c r="F737" s="1">
        <v>2242</v>
      </c>
      <c r="G737" s="2">
        <v>7</v>
      </c>
      <c r="H737" s="2">
        <v>18.62</v>
      </c>
      <c r="I737" s="6">
        <v>46023</v>
      </c>
      <c r="J737" s="2">
        <f t="shared" si="22"/>
        <v>130.34</v>
      </c>
      <c r="K737">
        <f t="shared" si="23"/>
        <v>2026</v>
      </c>
    </row>
    <row r="738" spans="1:11">
      <c r="A738" s="1" t="s">
        <v>220</v>
      </c>
      <c r="B738" t="s">
        <v>232</v>
      </c>
      <c r="C738" s="3" t="s">
        <v>16</v>
      </c>
      <c r="D738" s="22" t="s">
        <v>145</v>
      </c>
      <c r="E738" t="s">
        <v>308</v>
      </c>
      <c r="F738" s="1">
        <v>2243</v>
      </c>
      <c r="G738" s="2">
        <v>4.2</v>
      </c>
      <c r="H738" s="2">
        <v>35.119999999999997</v>
      </c>
      <c r="I738" s="6">
        <v>46023</v>
      </c>
      <c r="J738" s="2">
        <f t="shared" si="22"/>
        <v>147.50399999999999</v>
      </c>
      <c r="K738">
        <f t="shared" si="23"/>
        <v>2026</v>
      </c>
    </row>
    <row r="739" spans="1:11">
      <c r="A739" s="1" t="s">
        <v>220</v>
      </c>
      <c r="B739" t="s">
        <v>232</v>
      </c>
      <c r="C739" s="3" t="s">
        <v>16</v>
      </c>
      <c r="D739" s="22" t="s">
        <v>163</v>
      </c>
      <c r="E739" t="s">
        <v>308</v>
      </c>
      <c r="F739" s="1">
        <v>2244</v>
      </c>
      <c r="G739" s="2">
        <v>1.95</v>
      </c>
      <c r="H739" s="2">
        <v>12.91</v>
      </c>
      <c r="I739" s="6">
        <v>46023</v>
      </c>
      <c r="J739" s="2">
        <f t="shared" si="22"/>
        <v>25.174499999999998</v>
      </c>
      <c r="K739">
        <f t="shared" si="23"/>
        <v>2026</v>
      </c>
    </row>
    <row r="740" spans="1:11">
      <c r="A740" s="1" t="s">
        <v>220</v>
      </c>
      <c r="B740" t="s">
        <v>232</v>
      </c>
      <c r="C740" s="3" t="s">
        <v>16</v>
      </c>
      <c r="D740" s="22" t="s">
        <v>105</v>
      </c>
      <c r="E740" t="s">
        <v>308</v>
      </c>
      <c r="F740" s="1">
        <v>2245</v>
      </c>
      <c r="G740" s="2">
        <v>2.6</v>
      </c>
      <c r="H740" s="2">
        <v>23.25</v>
      </c>
      <c r="I740" s="6">
        <v>46023</v>
      </c>
      <c r="J740" s="2">
        <f t="shared" si="22"/>
        <v>60.45</v>
      </c>
      <c r="K740">
        <f t="shared" si="23"/>
        <v>2026</v>
      </c>
    </row>
    <row r="741" spans="1:11">
      <c r="A741" s="1" t="s">
        <v>220</v>
      </c>
      <c r="B741" t="s">
        <v>232</v>
      </c>
      <c r="C741" s="3" t="s">
        <v>16</v>
      </c>
      <c r="D741" s="22" t="s">
        <v>109</v>
      </c>
      <c r="E741" t="s">
        <v>308</v>
      </c>
      <c r="F741" s="1">
        <v>2246</v>
      </c>
      <c r="G741" s="2">
        <v>0.1</v>
      </c>
      <c r="H741" s="2">
        <v>21.5</v>
      </c>
      <c r="I741" s="6">
        <v>46023</v>
      </c>
      <c r="J741" s="2">
        <f t="shared" si="22"/>
        <v>2.15</v>
      </c>
      <c r="K741">
        <f t="shared" si="23"/>
        <v>2026</v>
      </c>
    </row>
    <row r="742" spans="1:11">
      <c r="A742" s="1" t="s">
        <v>220</v>
      </c>
      <c r="B742" t="s">
        <v>232</v>
      </c>
      <c r="C742" s="3" t="s">
        <v>16</v>
      </c>
      <c r="D742" s="22" t="s">
        <v>39</v>
      </c>
      <c r="E742" t="s">
        <v>308</v>
      </c>
      <c r="F742" s="1">
        <v>2247</v>
      </c>
      <c r="G742" s="2">
        <v>10.3</v>
      </c>
      <c r="H742" s="2">
        <v>8.41</v>
      </c>
      <c r="I742" s="6">
        <v>46023</v>
      </c>
      <c r="J742" s="2">
        <f t="shared" si="22"/>
        <v>86.623000000000005</v>
      </c>
      <c r="K742">
        <f t="shared" si="23"/>
        <v>2026</v>
      </c>
    </row>
    <row r="743" spans="1:11">
      <c r="A743" s="1" t="s">
        <v>220</v>
      </c>
      <c r="B743" t="s">
        <v>232</v>
      </c>
      <c r="C743" s="3" t="s">
        <v>16</v>
      </c>
      <c r="D743" s="22" t="s">
        <v>103</v>
      </c>
      <c r="E743" t="s">
        <v>308</v>
      </c>
      <c r="F743" s="1">
        <v>2248</v>
      </c>
      <c r="G743" s="2">
        <v>4.1500000000000004</v>
      </c>
      <c r="H743" s="2">
        <v>15.89</v>
      </c>
      <c r="I743" s="6">
        <v>46023</v>
      </c>
      <c r="J743" s="2">
        <f t="shared" si="22"/>
        <v>65.943500000000014</v>
      </c>
      <c r="K743">
        <f t="shared" si="23"/>
        <v>2026</v>
      </c>
    </row>
    <row r="744" spans="1:11">
      <c r="A744" s="1" t="s">
        <v>220</v>
      </c>
      <c r="B744" t="s">
        <v>232</v>
      </c>
      <c r="C744" s="3" t="s">
        <v>16</v>
      </c>
      <c r="D744" s="22" t="s">
        <v>137</v>
      </c>
      <c r="E744" t="s">
        <v>308</v>
      </c>
      <c r="F744" s="1">
        <v>2249</v>
      </c>
      <c r="G744" s="2">
        <v>1</v>
      </c>
      <c r="H744" s="2">
        <v>7.5</v>
      </c>
      <c r="I744" s="6">
        <v>46023</v>
      </c>
      <c r="J744" s="2">
        <f t="shared" si="22"/>
        <v>7.5</v>
      </c>
      <c r="K744">
        <f t="shared" si="23"/>
        <v>2026</v>
      </c>
    </row>
    <row r="745" spans="1:11">
      <c r="A745" s="1" t="s">
        <v>220</v>
      </c>
      <c r="B745" t="s">
        <v>232</v>
      </c>
      <c r="C745" s="3" t="s">
        <v>16</v>
      </c>
      <c r="D745" s="22" t="s">
        <v>99</v>
      </c>
      <c r="E745" t="s">
        <v>308</v>
      </c>
      <c r="F745" s="1">
        <v>2250</v>
      </c>
      <c r="G745" s="2">
        <v>1.6</v>
      </c>
      <c r="H745" s="2">
        <v>11.05</v>
      </c>
      <c r="I745" s="6">
        <v>46023</v>
      </c>
      <c r="J745" s="2">
        <f t="shared" si="22"/>
        <v>17.680000000000003</v>
      </c>
      <c r="K745">
        <f t="shared" si="23"/>
        <v>2026</v>
      </c>
    </row>
    <row r="746" spans="1:11">
      <c r="A746" s="1" t="s">
        <v>220</v>
      </c>
      <c r="B746" t="s">
        <v>232</v>
      </c>
      <c r="C746" s="3" t="s">
        <v>16</v>
      </c>
      <c r="D746" s="22" t="s">
        <v>100</v>
      </c>
      <c r="E746" t="s">
        <v>308</v>
      </c>
      <c r="F746" s="1">
        <v>2251</v>
      </c>
      <c r="G746" s="2">
        <v>1</v>
      </c>
      <c r="H746" s="2">
        <v>11.05</v>
      </c>
      <c r="I746" s="6">
        <v>46023</v>
      </c>
      <c r="J746" s="2">
        <f t="shared" si="22"/>
        <v>11.05</v>
      </c>
      <c r="K746">
        <f t="shared" si="23"/>
        <v>2026</v>
      </c>
    </row>
    <row r="747" spans="1:11">
      <c r="A747" s="1" t="s">
        <v>220</v>
      </c>
      <c r="B747" t="s">
        <v>232</v>
      </c>
      <c r="C747" s="3" t="s">
        <v>16</v>
      </c>
      <c r="D747" s="22" t="s">
        <v>98</v>
      </c>
      <c r="E747" t="s">
        <v>308</v>
      </c>
      <c r="F747" s="1">
        <v>2252</v>
      </c>
      <c r="G747" s="2">
        <v>0.5</v>
      </c>
      <c r="H747" s="2">
        <v>22.71</v>
      </c>
      <c r="I747" s="6">
        <v>46023</v>
      </c>
      <c r="J747" s="2">
        <f t="shared" si="22"/>
        <v>11.355</v>
      </c>
      <c r="K747">
        <f t="shared" si="23"/>
        <v>2026</v>
      </c>
    </row>
    <row r="748" spans="1:11">
      <c r="A748" s="1" t="s">
        <v>220</v>
      </c>
      <c r="B748" t="s">
        <v>232</v>
      </c>
      <c r="C748" s="3" t="s">
        <v>16</v>
      </c>
      <c r="D748" s="22" t="s">
        <v>244</v>
      </c>
      <c r="E748" t="s">
        <v>308</v>
      </c>
      <c r="F748" s="1">
        <v>2254</v>
      </c>
      <c r="G748" s="2">
        <v>1</v>
      </c>
      <c r="H748" s="2">
        <v>15.17</v>
      </c>
      <c r="I748" s="6">
        <v>46023</v>
      </c>
      <c r="J748" s="2">
        <f t="shared" si="22"/>
        <v>15.17</v>
      </c>
      <c r="K748">
        <f t="shared" si="23"/>
        <v>2026</v>
      </c>
    </row>
    <row r="749" spans="1:11">
      <c r="A749" s="1" t="s">
        <v>220</v>
      </c>
      <c r="B749" t="s">
        <v>232</v>
      </c>
      <c r="C749" s="3" t="s">
        <v>16</v>
      </c>
      <c r="D749" s="22" t="s">
        <v>52</v>
      </c>
      <c r="E749" t="s">
        <v>308</v>
      </c>
      <c r="F749" s="1">
        <v>2255</v>
      </c>
      <c r="G749" s="2">
        <v>0.45</v>
      </c>
      <c r="H749" s="2">
        <v>12.73</v>
      </c>
      <c r="I749" s="6">
        <v>46023</v>
      </c>
      <c r="J749" s="2">
        <f t="shared" si="22"/>
        <v>5.7285000000000004</v>
      </c>
      <c r="K749">
        <f t="shared" si="23"/>
        <v>2026</v>
      </c>
    </row>
    <row r="750" spans="1:11">
      <c r="A750" s="1" t="s">
        <v>220</v>
      </c>
      <c r="B750" t="s">
        <v>232</v>
      </c>
      <c r="C750" s="3" t="s">
        <v>16</v>
      </c>
      <c r="D750" s="22" t="s">
        <v>139</v>
      </c>
      <c r="E750" t="s">
        <v>308</v>
      </c>
      <c r="F750" s="1">
        <v>2256</v>
      </c>
      <c r="G750" s="2">
        <v>2.25</v>
      </c>
      <c r="H750" s="2">
        <v>16.93</v>
      </c>
      <c r="I750" s="6">
        <v>46023</v>
      </c>
      <c r="J750" s="2">
        <f t="shared" si="22"/>
        <v>38.092500000000001</v>
      </c>
      <c r="K750">
        <f t="shared" si="23"/>
        <v>2026</v>
      </c>
    </row>
    <row r="751" spans="1:11">
      <c r="A751" s="1" t="s">
        <v>220</v>
      </c>
      <c r="B751" t="s">
        <v>232</v>
      </c>
      <c r="C751" s="3" t="s">
        <v>16</v>
      </c>
      <c r="D751" s="22" t="s">
        <v>141</v>
      </c>
      <c r="E751" t="s">
        <v>308</v>
      </c>
      <c r="F751" s="1">
        <v>2257</v>
      </c>
      <c r="G751" s="2">
        <v>3.35</v>
      </c>
      <c r="H751" s="2">
        <v>16.93</v>
      </c>
      <c r="I751" s="6">
        <v>46023</v>
      </c>
      <c r="J751" s="2">
        <f t="shared" si="22"/>
        <v>56.715499999999999</v>
      </c>
      <c r="K751">
        <f t="shared" si="23"/>
        <v>2026</v>
      </c>
    </row>
    <row r="752" spans="1:11">
      <c r="A752" s="1" t="s">
        <v>220</v>
      </c>
      <c r="B752" t="s">
        <v>232</v>
      </c>
      <c r="C752" s="3" t="s">
        <v>16</v>
      </c>
      <c r="D752" s="22" t="s">
        <v>140</v>
      </c>
      <c r="E752" t="s">
        <v>308</v>
      </c>
      <c r="F752" s="1">
        <v>2258</v>
      </c>
      <c r="G752" s="2">
        <v>1.75</v>
      </c>
      <c r="H752" s="2">
        <v>16.93</v>
      </c>
      <c r="I752" s="6">
        <v>46023</v>
      </c>
      <c r="J752" s="2">
        <f t="shared" si="22"/>
        <v>29.627499999999998</v>
      </c>
      <c r="K752">
        <f t="shared" si="23"/>
        <v>2026</v>
      </c>
    </row>
    <row r="753" spans="1:11">
      <c r="A753" s="1" t="s">
        <v>220</v>
      </c>
      <c r="B753" t="s">
        <v>232</v>
      </c>
      <c r="C753" s="3" t="s">
        <v>16</v>
      </c>
      <c r="D753" s="22" t="s">
        <v>113</v>
      </c>
      <c r="E753" t="s">
        <v>308</v>
      </c>
      <c r="F753" s="1">
        <v>2259</v>
      </c>
      <c r="G753" s="2">
        <v>2.85</v>
      </c>
      <c r="H753" s="2">
        <v>13.26</v>
      </c>
      <c r="I753" s="6">
        <v>46023</v>
      </c>
      <c r="J753" s="2">
        <f t="shared" si="22"/>
        <v>37.791000000000004</v>
      </c>
      <c r="K753">
        <f t="shared" si="23"/>
        <v>2026</v>
      </c>
    </row>
    <row r="754" spans="1:11">
      <c r="A754" s="1" t="s">
        <v>220</v>
      </c>
      <c r="B754" t="s">
        <v>232</v>
      </c>
      <c r="C754" s="3" t="s">
        <v>16</v>
      </c>
      <c r="D754" s="22" t="s">
        <v>107</v>
      </c>
      <c r="E754" t="s">
        <v>308</v>
      </c>
      <c r="F754" s="1">
        <v>2260</v>
      </c>
      <c r="G754" s="2">
        <v>2.1</v>
      </c>
      <c r="H754" s="2">
        <v>10.45</v>
      </c>
      <c r="I754" s="6">
        <v>46023</v>
      </c>
      <c r="J754" s="2">
        <f t="shared" si="22"/>
        <v>21.945</v>
      </c>
      <c r="K754">
        <f t="shared" si="23"/>
        <v>2026</v>
      </c>
    </row>
    <row r="755" spans="1:11">
      <c r="A755" s="1" t="s">
        <v>220</v>
      </c>
      <c r="B755" t="s">
        <v>232</v>
      </c>
      <c r="C755" s="3" t="s">
        <v>16</v>
      </c>
      <c r="D755" s="22" t="s">
        <v>108</v>
      </c>
      <c r="E755" t="s">
        <v>308</v>
      </c>
      <c r="F755" s="1">
        <v>2261</v>
      </c>
      <c r="G755" s="2">
        <v>2.35</v>
      </c>
      <c r="H755" s="2">
        <v>9.5299999999999994</v>
      </c>
      <c r="I755" s="6">
        <v>46023</v>
      </c>
      <c r="J755" s="2">
        <f t="shared" si="22"/>
        <v>22.395499999999998</v>
      </c>
      <c r="K755">
        <f t="shared" si="23"/>
        <v>2026</v>
      </c>
    </row>
    <row r="756" spans="1:11">
      <c r="A756" s="1" t="s">
        <v>220</v>
      </c>
      <c r="B756" t="s">
        <v>232</v>
      </c>
      <c r="C756" s="3" t="s">
        <v>16</v>
      </c>
      <c r="D756" s="22" t="s">
        <v>143</v>
      </c>
      <c r="E756" t="s">
        <v>308</v>
      </c>
      <c r="F756" s="1">
        <v>2262</v>
      </c>
      <c r="G756" s="2">
        <v>1.95</v>
      </c>
      <c r="H756" s="2">
        <v>16.239999999999998</v>
      </c>
      <c r="I756" s="6">
        <v>46023</v>
      </c>
      <c r="J756" s="2">
        <f t="shared" si="22"/>
        <v>31.667999999999996</v>
      </c>
      <c r="K756">
        <f t="shared" si="23"/>
        <v>2026</v>
      </c>
    </row>
    <row r="757" spans="1:11">
      <c r="A757" s="1" t="s">
        <v>220</v>
      </c>
      <c r="B757" t="s">
        <v>232</v>
      </c>
      <c r="C757" s="3" t="s">
        <v>16</v>
      </c>
      <c r="D757" s="22" t="s">
        <v>245</v>
      </c>
      <c r="E757" t="s">
        <v>308</v>
      </c>
      <c r="F757" s="1">
        <v>2263</v>
      </c>
      <c r="G757" s="2">
        <v>0.95</v>
      </c>
      <c r="H757" s="2">
        <v>38.549999999999997</v>
      </c>
      <c r="I757" s="6">
        <v>46023</v>
      </c>
      <c r="J757" s="2">
        <f t="shared" si="22"/>
        <v>36.622499999999995</v>
      </c>
      <c r="K757">
        <f t="shared" si="23"/>
        <v>2026</v>
      </c>
    </row>
    <row r="758" spans="1:11">
      <c r="A758" s="1" t="s">
        <v>220</v>
      </c>
      <c r="B758" t="s">
        <v>232</v>
      </c>
      <c r="C758" s="3" t="s">
        <v>213</v>
      </c>
      <c r="D758" s="22" t="s">
        <v>298</v>
      </c>
      <c r="E758" t="s">
        <v>308</v>
      </c>
      <c r="F758" s="1">
        <v>2366</v>
      </c>
      <c r="G758" s="2">
        <v>1.95</v>
      </c>
      <c r="H758" s="2">
        <v>16.079999999999998</v>
      </c>
      <c r="I758" s="6">
        <v>46023</v>
      </c>
      <c r="J758" s="2">
        <f t="shared" si="22"/>
        <v>31.355999999999995</v>
      </c>
      <c r="K758">
        <f t="shared" si="23"/>
        <v>2026</v>
      </c>
    </row>
    <row r="759" spans="1:11">
      <c r="A759" s="1" t="s">
        <v>221</v>
      </c>
      <c r="B759" t="s">
        <v>232</v>
      </c>
      <c r="C759" s="3" t="s">
        <v>16</v>
      </c>
      <c r="D759" s="22" t="s">
        <v>246</v>
      </c>
      <c r="E759" t="s">
        <v>308</v>
      </c>
      <c r="F759" s="1">
        <v>2264</v>
      </c>
      <c r="G759" s="2">
        <v>4.3</v>
      </c>
      <c r="H759" s="2">
        <v>82.48</v>
      </c>
      <c r="I759" s="6">
        <v>46023</v>
      </c>
      <c r="J759" s="2">
        <f t="shared" si="22"/>
        <v>354.66399999999999</v>
      </c>
      <c r="K759">
        <f t="shared" si="23"/>
        <v>2026</v>
      </c>
    </row>
    <row r="760" spans="1:11">
      <c r="A760" s="1" t="s">
        <v>221</v>
      </c>
      <c r="B760" t="s">
        <v>232</v>
      </c>
      <c r="C760" s="3" t="s">
        <v>16</v>
      </c>
      <c r="D760" s="22" t="s">
        <v>77</v>
      </c>
      <c r="E760" t="s">
        <v>308</v>
      </c>
      <c r="F760" s="1">
        <v>2265</v>
      </c>
      <c r="G760" s="2">
        <v>1.9</v>
      </c>
      <c r="H760" s="2">
        <v>89.69</v>
      </c>
      <c r="I760" s="6">
        <v>46023</v>
      </c>
      <c r="J760" s="2">
        <f t="shared" si="22"/>
        <v>170.411</v>
      </c>
      <c r="K760">
        <f t="shared" si="23"/>
        <v>2026</v>
      </c>
    </row>
    <row r="761" spans="1:11">
      <c r="A761" s="1" t="s">
        <v>221</v>
      </c>
      <c r="B761" t="s">
        <v>232</v>
      </c>
      <c r="C761" s="3" t="s">
        <v>16</v>
      </c>
      <c r="D761" s="22" t="s">
        <v>76</v>
      </c>
      <c r="E761" t="s">
        <v>308</v>
      </c>
      <c r="F761" s="1">
        <v>2266</v>
      </c>
      <c r="G761" s="2">
        <v>2.7</v>
      </c>
      <c r="H761" s="2">
        <v>108.59</v>
      </c>
      <c r="I761" s="6">
        <v>46023</v>
      </c>
      <c r="J761" s="2">
        <f t="shared" si="22"/>
        <v>293.19300000000004</v>
      </c>
      <c r="K761">
        <f t="shared" si="23"/>
        <v>2026</v>
      </c>
    </row>
    <row r="762" spans="1:11">
      <c r="A762" s="1" t="s">
        <v>221</v>
      </c>
      <c r="B762" t="s">
        <v>232</v>
      </c>
      <c r="C762" s="3" t="s">
        <v>16</v>
      </c>
      <c r="D762" s="22" t="s">
        <v>165</v>
      </c>
      <c r="E762" t="s">
        <v>308</v>
      </c>
      <c r="F762" s="1">
        <v>2267</v>
      </c>
      <c r="G762" s="2">
        <v>2</v>
      </c>
      <c r="H762" s="2">
        <v>57.5</v>
      </c>
      <c r="I762" s="6">
        <v>46023</v>
      </c>
      <c r="J762" s="2">
        <f t="shared" si="22"/>
        <v>115</v>
      </c>
      <c r="K762">
        <f t="shared" si="23"/>
        <v>2026</v>
      </c>
    </row>
    <row r="763" spans="1:11">
      <c r="A763" s="1" t="s">
        <v>221</v>
      </c>
      <c r="B763" t="s">
        <v>232</v>
      </c>
      <c r="C763" s="3" t="s">
        <v>16</v>
      </c>
      <c r="D763" s="22" t="s">
        <v>57</v>
      </c>
      <c r="E763" t="s">
        <v>308</v>
      </c>
      <c r="F763" s="1">
        <v>2268</v>
      </c>
      <c r="G763" s="2">
        <v>59</v>
      </c>
      <c r="H763" s="2">
        <v>1.8</v>
      </c>
      <c r="I763" s="6">
        <v>46023</v>
      </c>
      <c r="J763" s="2">
        <f t="shared" si="22"/>
        <v>106.2</v>
      </c>
      <c r="K763">
        <f t="shared" si="23"/>
        <v>2026</v>
      </c>
    </row>
    <row r="764" spans="1:11">
      <c r="A764" s="1" t="s">
        <v>221</v>
      </c>
      <c r="B764" t="s">
        <v>232</v>
      </c>
      <c r="C764" s="3" t="s">
        <v>16</v>
      </c>
      <c r="D764" s="22" t="s">
        <v>133</v>
      </c>
      <c r="E764" t="s">
        <v>308</v>
      </c>
      <c r="F764" s="1">
        <v>2270</v>
      </c>
      <c r="G764" s="2">
        <v>1.95</v>
      </c>
      <c r="H764" s="2">
        <v>11.52</v>
      </c>
      <c r="I764" s="6">
        <v>46023</v>
      </c>
      <c r="J764" s="2">
        <f t="shared" si="22"/>
        <v>22.463999999999999</v>
      </c>
      <c r="K764">
        <f t="shared" si="23"/>
        <v>2026</v>
      </c>
    </row>
    <row r="765" spans="1:11">
      <c r="A765" s="1" t="s">
        <v>221</v>
      </c>
      <c r="B765" t="s">
        <v>232</v>
      </c>
      <c r="C765" s="3" t="s">
        <v>16</v>
      </c>
      <c r="D765" s="22" t="s">
        <v>92</v>
      </c>
      <c r="E765" t="s">
        <v>308</v>
      </c>
      <c r="F765" s="1">
        <v>2272</v>
      </c>
      <c r="G765" s="2">
        <v>39</v>
      </c>
      <c r="H765" s="2">
        <v>1.63</v>
      </c>
      <c r="I765" s="6">
        <v>46023</v>
      </c>
      <c r="J765" s="2">
        <f t="shared" si="22"/>
        <v>63.569999999999993</v>
      </c>
      <c r="K765">
        <f t="shared" si="23"/>
        <v>2026</v>
      </c>
    </row>
    <row r="766" spans="1:11">
      <c r="A766" s="1" t="s">
        <v>221</v>
      </c>
      <c r="B766" t="s">
        <v>232</v>
      </c>
      <c r="C766" s="3" t="s">
        <v>16</v>
      </c>
      <c r="D766" s="22" t="s">
        <v>56</v>
      </c>
      <c r="E766" t="s">
        <v>308</v>
      </c>
      <c r="F766" s="1">
        <v>2273</v>
      </c>
      <c r="G766" s="2">
        <v>2</v>
      </c>
      <c r="H766" s="2">
        <v>4.63</v>
      </c>
      <c r="I766" s="6">
        <v>46023</v>
      </c>
      <c r="J766" s="2">
        <f t="shared" si="22"/>
        <v>9.26</v>
      </c>
      <c r="K766">
        <f t="shared" si="23"/>
        <v>2026</v>
      </c>
    </row>
    <row r="767" spans="1:11">
      <c r="A767" s="1" t="s">
        <v>221</v>
      </c>
      <c r="B767" t="s">
        <v>232</v>
      </c>
      <c r="C767" s="3" t="s">
        <v>16</v>
      </c>
      <c r="D767" s="22" t="s">
        <v>49</v>
      </c>
      <c r="E767" t="s">
        <v>308</v>
      </c>
      <c r="F767" s="1">
        <v>2274</v>
      </c>
      <c r="G767" s="2">
        <v>6</v>
      </c>
      <c r="H767" s="2">
        <v>11.45</v>
      </c>
      <c r="I767" s="6">
        <v>46023</v>
      </c>
      <c r="J767" s="2">
        <f t="shared" si="22"/>
        <v>68.699999999999989</v>
      </c>
      <c r="K767">
        <f t="shared" si="23"/>
        <v>2026</v>
      </c>
    </row>
    <row r="768" spans="1:11">
      <c r="A768" s="1" t="s">
        <v>221</v>
      </c>
      <c r="B768" t="s">
        <v>232</v>
      </c>
      <c r="C768" s="3" t="s">
        <v>16</v>
      </c>
      <c r="D768" s="22" t="s">
        <v>309</v>
      </c>
      <c r="E768" t="s">
        <v>308</v>
      </c>
      <c r="F768" s="1">
        <v>2275</v>
      </c>
      <c r="G768" s="2">
        <v>2</v>
      </c>
      <c r="H768" s="2">
        <v>6.22</v>
      </c>
      <c r="I768" s="6">
        <v>46023</v>
      </c>
      <c r="J768" s="2">
        <f t="shared" si="22"/>
        <v>12.44</v>
      </c>
      <c r="K768">
        <f t="shared" si="23"/>
        <v>2026</v>
      </c>
    </row>
    <row r="769" spans="1:11">
      <c r="A769" s="1" t="s">
        <v>221</v>
      </c>
      <c r="B769" t="s">
        <v>232</v>
      </c>
      <c r="C769" s="3" t="s">
        <v>16</v>
      </c>
      <c r="D769" s="22" t="s">
        <v>42</v>
      </c>
      <c r="E769" t="s">
        <v>308</v>
      </c>
      <c r="F769" s="1">
        <v>2285</v>
      </c>
      <c r="G769" s="2">
        <v>52</v>
      </c>
      <c r="H769" s="2">
        <v>1.21</v>
      </c>
      <c r="I769" s="6">
        <v>46023</v>
      </c>
      <c r="J769" s="2">
        <f t="shared" si="22"/>
        <v>62.92</v>
      </c>
      <c r="K769">
        <f t="shared" si="23"/>
        <v>2026</v>
      </c>
    </row>
    <row r="770" spans="1:11">
      <c r="A770" s="1" t="s">
        <v>221</v>
      </c>
      <c r="B770" t="s">
        <v>232</v>
      </c>
      <c r="C770" s="3" t="s">
        <v>16</v>
      </c>
      <c r="D770" s="22" t="s">
        <v>45</v>
      </c>
      <c r="E770" t="s">
        <v>308</v>
      </c>
      <c r="F770" s="1">
        <v>2286</v>
      </c>
      <c r="G770" s="2">
        <v>46</v>
      </c>
      <c r="H770" s="2">
        <v>0.98</v>
      </c>
      <c r="I770" s="6">
        <v>46023</v>
      </c>
      <c r="J770" s="2">
        <f t="shared" ref="J770:J833" si="24">G770*H770</f>
        <v>45.08</v>
      </c>
      <c r="K770">
        <f t="shared" ref="K770:K833" si="25">YEAR(I770)</f>
        <v>2026</v>
      </c>
    </row>
    <row r="771" spans="1:11">
      <c r="A771" s="1" t="s">
        <v>221</v>
      </c>
      <c r="B771" t="s">
        <v>232</v>
      </c>
      <c r="C771" s="3" t="s">
        <v>16</v>
      </c>
      <c r="D771" s="22" t="s">
        <v>226</v>
      </c>
      <c r="E771" t="s">
        <v>308</v>
      </c>
      <c r="F771" s="1">
        <v>2328</v>
      </c>
      <c r="G771" s="2">
        <v>2</v>
      </c>
      <c r="H771" s="2">
        <v>86.64</v>
      </c>
      <c r="I771" s="6">
        <v>46023</v>
      </c>
      <c r="J771" s="2">
        <f t="shared" si="24"/>
        <v>173.28</v>
      </c>
      <c r="K771">
        <f t="shared" si="25"/>
        <v>2026</v>
      </c>
    </row>
    <row r="772" spans="1:11">
      <c r="A772" s="1" t="s">
        <v>221</v>
      </c>
      <c r="B772" t="s">
        <v>232</v>
      </c>
      <c r="C772" s="3" t="s">
        <v>16</v>
      </c>
      <c r="D772" s="22" t="s">
        <v>223</v>
      </c>
      <c r="E772" t="s">
        <v>308</v>
      </c>
      <c r="F772" s="1">
        <v>2329</v>
      </c>
      <c r="G772" s="2">
        <v>81</v>
      </c>
      <c r="H772" s="2">
        <v>1.32</v>
      </c>
      <c r="I772" s="6">
        <v>46023</v>
      </c>
      <c r="J772" s="2">
        <f t="shared" si="24"/>
        <v>106.92</v>
      </c>
      <c r="K772">
        <f t="shared" si="25"/>
        <v>2026</v>
      </c>
    </row>
    <row r="773" spans="1:11">
      <c r="A773" s="1" t="s">
        <v>221</v>
      </c>
      <c r="B773" t="s">
        <v>232</v>
      </c>
      <c r="C773" s="3" t="s">
        <v>16</v>
      </c>
      <c r="D773" s="22" t="s">
        <v>229</v>
      </c>
      <c r="E773" t="s">
        <v>308</v>
      </c>
      <c r="F773" s="1">
        <v>2333</v>
      </c>
      <c r="G773" s="2">
        <v>1</v>
      </c>
      <c r="H773" s="2">
        <v>17.420000000000002</v>
      </c>
      <c r="I773" s="6">
        <v>46023</v>
      </c>
      <c r="J773" s="2">
        <f t="shared" si="24"/>
        <v>17.420000000000002</v>
      </c>
      <c r="K773">
        <f t="shared" si="25"/>
        <v>2026</v>
      </c>
    </row>
    <row r="774" spans="1:11">
      <c r="A774" s="1" t="s">
        <v>221</v>
      </c>
      <c r="B774" t="s">
        <v>232</v>
      </c>
      <c r="C774" s="3" t="s">
        <v>16</v>
      </c>
      <c r="D774" s="22" t="s">
        <v>225</v>
      </c>
      <c r="E774" t="s">
        <v>308</v>
      </c>
      <c r="F774" s="1">
        <v>2334</v>
      </c>
      <c r="G774" s="2">
        <v>6.5</v>
      </c>
      <c r="H774" s="2">
        <v>10.11</v>
      </c>
      <c r="I774" s="6">
        <v>46023</v>
      </c>
      <c r="J774" s="2">
        <f t="shared" si="24"/>
        <v>65.715000000000003</v>
      </c>
      <c r="K774">
        <f t="shared" si="25"/>
        <v>2026</v>
      </c>
    </row>
    <row r="775" spans="1:11">
      <c r="A775" s="1" t="s">
        <v>221</v>
      </c>
      <c r="B775" t="s">
        <v>232</v>
      </c>
      <c r="C775" s="3" t="s">
        <v>16</v>
      </c>
      <c r="D775" s="22" t="s">
        <v>227</v>
      </c>
      <c r="E775" t="s">
        <v>308</v>
      </c>
      <c r="F775" s="1">
        <v>2335</v>
      </c>
      <c r="G775" s="2">
        <v>3</v>
      </c>
      <c r="H775" s="2">
        <v>4.51</v>
      </c>
      <c r="I775" s="6">
        <v>46023</v>
      </c>
      <c r="J775" s="2">
        <f t="shared" si="24"/>
        <v>13.53</v>
      </c>
      <c r="K775">
        <f t="shared" si="25"/>
        <v>2026</v>
      </c>
    </row>
    <row r="776" spans="1:11">
      <c r="A776" s="1" t="s">
        <v>221</v>
      </c>
      <c r="B776" t="s">
        <v>232</v>
      </c>
      <c r="C776" s="3" t="s">
        <v>16</v>
      </c>
      <c r="D776" s="22" t="s">
        <v>228</v>
      </c>
      <c r="E776" t="s">
        <v>308</v>
      </c>
      <c r="F776" s="1">
        <v>2336</v>
      </c>
      <c r="G776" s="2">
        <v>2.4</v>
      </c>
      <c r="H776" s="2">
        <v>31.77</v>
      </c>
      <c r="I776" s="6">
        <v>46023</v>
      </c>
      <c r="J776" s="2">
        <f t="shared" si="24"/>
        <v>76.24799999999999</v>
      </c>
      <c r="K776">
        <f t="shared" si="25"/>
        <v>2026</v>
      </c>
    </row>
    <row r="777" spans="1:11">
      <c r="A777" s="1" t="s">
        <v>221</v>
      </c>
      <c r="B777" t="s">
        <v>232</v>
      </c>
      <c r="C777" s="3" t="s">
        <v>16</v>
      </c>
      <c r="D777" s="22" t="s">
        <v>230</v>
      </c>
      <c r="E777" t="s">
        <v>308</v>
      </c>
      <c r="F777" s="1">
        <v>2337</v>
      </c>
      <c r="G777" s="2">
        <v>0.75</v>
      </c>
      <c r="H777" s="2">
        <v>8.64</v>
      </c>
      <c r="I777" s="6">
        <v>46023</v>
      </c>
      <c r="J777" s="2">
        <f t="shared" si="24"/>
        <v>6.48</v>
      </c>
      <c r="K777">
        <f t="shared" si="25"/>
        <v>2026</v>
      </c>
    </row>
    <row r="778" spans="1:11">
      <c r="A778" s="1" t="s">
        <v>221</v>
      </c>
      <c r="B778" t="s">
        <v>232</v>
      </c>
      <c r="C778" s="3" t="s">
        <v>16</v>
      </c>
      <c r="D778" s="22" t="s">
        <v>222</v>
      </c>
      <c r="E778" t="s">
        <v>308</v>
      </c>
      <c r="F778" s="1">
        <v>2338</v>
      </c>
      <c r="G778" s="2">
        <v>1</v>
      </c>
      <c r="H778" s="2">
        <v>13.98</v>
      </c>
      <c r="I778" s="6">
        <v>46023</v>
      </c>
      <c r="J778" s="2">
        <f t="shared" si="24"/>
        <v>13.98</v>
      </c>
      <c r="K778">
        <f t="shared" si="25"/>
        <v>2026</v>
      </c>
    </row>
    <row r="779" spans="1:11">
      <c r="A779" s="1" t="s">
        <v>221</v>
      </c>
      <c r="B779" t="s">
        <v>232</v>
      </c>
      <c r="C779" s="3" t="s">
        <v>213</v>
      </c>
      <c r="D779" s="22" t="s">
        <v>260</v>
      </c>
      <c r="E779" t="s">
        <v>308</v>
      </c>
      <c r="F779" s="1">
        <v>2347</v>
      </c>
      <c r="G779" s="2">
        <v>6</v>
      </c>
      <c r="H779" s="2">
        <v>14.52</v>
      </c>
      <c r="I779" s="6">
        <v>46023</v>
      </c>
      <c r="J779" s="2">
        <f t="shared" si="24"/>
        <v>87.12</v>
      </c>
      <c r="K779">
        <f t="shared" si="25"/>
        <v>2026</v>
      </c>
    </row>
    <row r="780" spans="1:11">
      <c r="A780" s="1" t="s">
        <v>216</v>
      </c>
      <c r="B780" t="s">
        <v>175</v>
      </c>
      <c r="C780" s="3" t="s">
        <v>15</v>
      </c>
      <c r="D780" s="22" t="s">
        <v>183</v>
      </c>
      <c r="E780" t="s">
        <v>308</v>
      </c>
      <c r="F780" s="1">
        <v>2098</v>
      </c>
      <c r="G780" s="2">
        <v>2</v>
      </c>
      <c r="H780" s="2">
        <v>4.0599999999999996</v>
      </c>
      <c r="I780" s="6">
        <v>46023</v>
      </c>
      <c r="J780" s="2">
        <f t="shared" si="24"/>
        <v>8.1199999999999992</v>
      </c>
      <c r="K780">
        <f t="shared" si="25"/>
        <v>2026</v>
      </c>
    </row>
    <row r="781" spans="1:11">
      <c r="A781" s="1" t="s">
        <v>216</v>
      </c>
      <c r="B781" t="s">
        <v>175</v>
      </c>
      <c r="C781" s="3" t="s">
        <v>15</v>
      </c>
      <c r="D781" s="22" t="s">
        <v>251</v>
      </c>
      <c r="E781" t="s">
        <v>308</v>
      </c>
      <c r="F781" s="1">
        <v>2099</v>
      </c>
      <c r="G781" s="2">
        <v>57</v>
      </c>
      <c r="H781" s="2">
        <v>5.3</v>
      </c>
      <c r="I781" s="6">
        <v>46023</v>
      </c>
      <c r="J781" s="2">
        <f t="shared" si="24"/>
        <v>302.09999999999997</v>
      </c>
      <c r="K781">
        <f t="shared" si="25"/>
        <v>2026</v>
      </c>
    </row>
    <row r="782" spans="1:11">
      <c r="A782" s="1" t="s">
        <v>216</v>
      </c>
      <c r="B782" t="s">
        <v>175</v>
      </c>
      <c r="C782" s="3" t="s">
        <v>15</v>
      </c>
      <c r="D782" s="22" t="s">
        <v>24</v>
      </c>
      <c r="E782" t="s">
        <v>308</v>
      </c>
      <c r="F782" s="1">
        <v>2100</v>
      </c>
      <c r="G782" s="2">
        <v>43</v>
      </c>
      <c r="H782" s="2">
        <v>4.88</v>
      </c>
      <c r="I782" s="6">
        <v>46023</v>
      </c>
      <c r="J782" s="2">
        <f t="shared" si="24"/>
        <v>209.84</v>
      </c>
      <c r="K782">
        <f t="shared" si="25"/>
        <v>2026</v>
      </c>
    </row>
    <row r="783" spans="1:11">
      <c r="A783" s="1" t="s">
        <v>216</v>
      </c>
      <c r="B783" t="s">
        <v>175</v>
      </c>
      <c r="C783" s="3" t="s">
        <v>15</v>
      </c>
      <c r="D783" s="22" t="s">
        <v>26</v>
      </c>
      <c r="E783" t="s">
        <v>308</v>
      </c>
      <c r="F783" s="1">
        <v>2101</v>
      </c>
      <c r="G783" s="2">
        <v>22</v>
      </c>
      <c r="H783" s="2">
        <v>8.1</v>
      </c>
      <c r="I783" s="6">
        <v>46023</v>
      </c>
      <c r="J783" s="2">
        <f t="shared" si="24"/>
        <v>178.2</v>
      </c>
      <c r="K783">
        <f t="shared" si="25"/>
        <v>2026</v>
      </c>
    </row>
    <row r="784" spans="1:11">
      <c r="A784" s="1" t="s">
        <v>216</v>
      </c>
      <c r="B784" t="s">
        <v>175</v>
      </c>
      <c r="C784" s="3" t="s">
        <v>15</v>
      </c>
      <c r="D784" s="22" t="s">
        <v>18</v>
      </c>
      <c r="E784" t="s">
        <v>308</v>
      </c>
      <c r="F784" s="1">
        <v>2102</v>
      </c>
      <c r="G784" s="2">
        <v>78</v>
      </c>
      <c r="H784" s="2">
        <v>11.98</v>
      </c>
      <c r="I784" s="6">
        <v>46023</v>
      </c>
      <c r="J784" s="2">
        <f t="shared" si="24"/>
        <v>934.44</v>
      </c>
      <c r="K784">
        <f t="shared" si="25"/>
        <v>2026</v>
      </c>
    </row>
    <row r="785" spans="1:11">
      <c r="A785" s="1" t="s">
        <v>216</v>
      </c>
      <c r="B785" t="s">
        <v>175</v>
      </c>
      <c r="C785" s="3" t="s">
        <v>15</v>
      </c>
      <c r="D785" s="22" t="s">
        <v>32</v>
      </c>
      <c r="E785" t="s">
        <v>308</v>
      </c>
      <c r="F785" s="1">
        <v>2103</v>
      </c>
      <c r="G785" s="2">
        <v>17</v>
      </c>
      <c r="H785" s="2">
        <v>21.9</v>
      </c>
      <c r="I785" s="6">
        <v>46023</v>
      </c>
      <c r="J785" s="2">
        <f t="shared" si="24"/>
        <v>372.29999999999995</v>
      </c>
      <c r="K785">
        <f t="shared" si="25"/>
        <v>2026</v>
      </c>
    </row>
    <row r="786" spans="1:11">
      <c r="A786" s="1" t="s">
        <v>216</v>
      </c>
      <c r="B786" t="s">
        <v>175</v>
      </c>
      <c r="C786" s="3" t="s">
        <v>15</v>
      </c>
      <c r="D786" s="22" t="s">
        <v>249</v>
      </c>
      <c r="E786" t="s">
        <v>308</v>
      </c>
      <c r="F786" s="1">
        <v>2104</v>
      </c>
      <c r="G786" s="2">
        <v>16</v>
      </c>
      <c r="H786" s="2">
        <v>32</v>
      </c>
      <c r="I786" s="6">
        <v>46023</v>
      </c>
      <c r="J786" s="2">
        <f t="shared" si="24"/>
        <v>512</v>
      </c>
      <c r="K786">
        <f t="shared" si="25"/>
        <v>2026</v>
      </c>
    </row>
    <row r="787" spans="1:11">
      <c r="A787" s="1" t="s">
        <v>216</v>
      </c>
      <c r="B787" t="s">
        <v>175</v>
      </c>
      <c r="C787" s="3" t="s">
        <v>15</v>
      </c>
      <c r="D787" s="22" t="s">
        <v>36</v>
      </c>
      <c r="E787" t="s">
        <v>308</v>
      </c>
      <c r="F787" s="1">
        <v>2105</v>
      </c>
      <c r="G787" s="2">
        <v>2</v>
      </c>
      <c r="H787" s="2">
        <v>7.5</v>
      </c>
      <c r="I787" s="6">
        <v>46023</v>
      </c>
      <c r="J787" s="2">
        <f t="shared" si="24"/>
        <v>15</v>
      </c>
      <c r="K787">
        <f t="shared" si="25"/>
        <v>2026</v>
      </c>
    </row>
    <row r="788" spans="1:11">
      <c r="A788" s="1" t="s">
        <v>216</v>
      </c>
      <c r="B788" t="s">
        <v>175</v>
      </c>
      <c r="C788" s="3" t="s">
        <v>15</v>
      </c>
      <c r="D788" s="22" t="s">
        <v>17</v>
      </c>
      <c r="E788" t="s">
        <v>308</v>
      </c>
      <c r="F788" s="1">
        <v>2106</v>
      </c>
      <c r="G788" s="2">
        <v>15</v>
      </c>
      <c r="H788" s="2">
        <v>15.5</v>
      </c>
      <c r="I788" s="6">
        <v>46023</v>
      </c>
      <c r="J788" s="2">
        <f t="shared" si="24"/>
        <v>232.5</v>
      </c>
      <c r="K788">
        <f t="shared" si="25"/>
        <v>2026</v>
      </c>
    </row>
    <row r="789" spans="1:11">
      <c r="A789" s="1" t="s">
        <v>216</v>
      </c>
      <c r="B789" t="s">
        <v>175</v>
      </c>
      <c r="C789" s="3" t="s">
        <v>15</v>
      </c>
      <c r="D789" s="22" t="s">
        <v>31</v>
      </c>
      <c r="E789" t="s">
        <v>308</v>
      </c>
      <c r="F789" s="1">
        <v>2107</v>
      </c>
      <c r="G789" s="2">
        <v>1</v>
      </c>
      <c r="H789" s="2">
        <v>4.8</v>
      </c>
      <c r="I789" s="6">
        <v>46023</v>
      </c>
      <c r="J789" s="2">
        <f t="shared" si="24"/>
        <v>4.8</v>
      </c>
      <c r="K789">
        <f t="shared" si="25"/>
        <v>2026</v>
      </c>
    </row>
    <row r="790" spans="1:11">
      <c r="A790" s="1" t="s">
        <v>216</v>
      </c>
      <c r="B790" t="s">
        <v>175</v>
      </c>
      <c r="C790" s="3" t="s">
        <v>15</v>
      </c>
      <c r="D790" s="22" t="s">
        <v>310</v>
      </c>
      <c r="E790" t="s">
        <v>308</v>
      </c>
      <c r="F790" s="1">
        <v>2108</v>
      </c>
      <c r="G790" s="2">
        <v>2</v>
      </c>
      <c r="H790" s="2">
        <v>8.1</v>
      </c>
      <c r="I790" s="6">
        <v>46023</v>
      </c>
      <c r="J790" s="2">
        <f t="shared" si="24"/>
        <v>16.2</v>
      </c>
      <c r="K790">
        <f t="shared" si="25"/>
        <v>2026</v>
      </c>
    </row>
    <row r="791" spans="1:11">
      <c r="A791" s="1" t="s">
        <v>216</v>
      </c>
      <c r="B791" t="s">
        <v>177</v>
      </c>
      <c r="C791" s="3" t="s">
        <v>15</v>
      </c>
      <c r="D791" s="22" t="s">
        <v>27</v>
      </c>
      <c r="E791" t="s">
        <v>308</v>
      </c>
      <c r="F791" s="1">
        <v>1896</v>
      </c>
      <c r="G791" s="2">
        <v>3.5</v>
      </c>
      <c r="H791" s="2">
        <v>6.4</v>
      </c>
      <c r="I791" s="6">
        <v>46023</v>
      </c>
      <c r="J791" s="2">
        <f t="shared" si="24"/>
        <v>22.400000000000002</v>
      </c>
      <c r="K791">
        <f t="shared" si="25"/>
        <v>2026</v>
      </c>
    </row>
    <row r="792" spans="1:11">
      <c r="A792" s="1" t="s">
        <v>216</v>
      </c>
      <c r="B792" t="s">
        <v>177</v>
      </c>
      <c r="C792" s="3" t="s">
        <v>15</v>
      </c>
      <c r="D792" s="22" t="s">
        <v>19</v>
      </c>
      <c r="E792" t="s">
        <v>308</v>
      </c>
      <c r="F792" s="1">
        <v>1897</v>
      </c>
      <c r="G792" s="2">
        <v>55</v>
      </c>
      <c r="H792" s="2">
        <v>22.45</v>
      </c>
      <c r="I792" s="6">
        <v>46023</v>
      </c>
      <c r="J792" s="2">
        <f t="shared" si="24"/>
        <v>1234.75</v>
      </c>
      <c r="K792">
        <f t="shared" si="25"/>
        <v>2026</v>
      </c>
    </row>
    <row r="793" spans="1:11">
      <c r="A793" s="1" t="s">
        <v>216</v>
      </c>
      <c r="B793" t="s">
        <v>177</v>
      </c>
      <c r="C793" s="3" t="s">
        <v>15</v>
      </c>
      <c r="D793" s="22" t="s">
        <v>22</v>
      </c>
      <c r="E793" t="s">
        <v>308</v>
      </c>
      <c r="F793" s="1">
        <v>1898</v>
      </c>
      <c r="G793" s="2">
        <v>62</v>
      </c>
      <c r="H793" s="2">
        <v>17.600000000000001</v>
      </c>
      <c r="I793" s="6">
        <v>46023</v>
      </c>
      <c r="J793" s="2">
        <f t="shared" si="24"/>
        <v>1091.2</v>
      </c>
      <c r="K793">
        <f t="shared" si="25"/>
        <v>2026</v>
      </c>
    </row>
    <row r="794" spans="1:11">
      <c r="A794" s="1" t="s">
        <v>216</v>
      </c>
      <c r="B794" t="s">
        <v>177</v>
      </c>
      <c r="C794" s="3" t="s">
        <v>15</v>
      </c>
      <c r="D794" s="22" t="s">
        <v>21</v>
      </c>
      <c r="E794" t="s">
        <v>308</v>
      </c>
      <c r="F794" s="1">
        <v>1899</v>
      </c>
      <c r="G794" s="2">
        <v>66</v>
      </c>
      <c r="H794" s="2">
        <v>13.9</v>
      </c>
      <c r="I794" s="6">
        <v>46023</v>
      </c>
      <c r="J794" s="2">
        <f t="shared" si="24"/>
        <v>917.4</v>
      </c>
      <c r="K794">
        <f t="shared" si="25"/>
        <v>2026</v>
      </c>
    </row>
    <row r="795" spans="1:11">
      <c r="A795" s="1" t="s">
        <v>216</v>
      </c>
      <c r="B795" t="s">
        <v>177</v>
      </c>
      <c r="C795" s="3" t="s">
        <v>15</v>
      </c>
      <c r="D795" s="22" t="s">
        <v>23</v>
      </c>
      <c r="E795" t="s">
        <v>308</v>
      </c>
      <c r="F795" s="1">
        <v>1900</v>
      </c>
      <c r="G795" s="2">
        <v>3</v>
      </c>
      <c r="H795" s="2">
        <v>3.5</v>
      </c>
      <c r="I795" s="6">
        <v>46023</v>
      </c>
      <c r="J795" s="2">
        <f t="shared" si="24"/>
        <v>10.5</v>
      </c>
      <c r="K795">
        <f t="shared" si="25"/>
        <v>2026</v>
      </c>
    </row>
    <row r="796" spans="1:11">
      <c r="A796" s="1" t="s">
        <v>216</v>
      </c>
      <c r="B796" t="s">
        <v>177</v>
      </c>
      <c r="C796" s="3" t="s">
        <v>15</v>
      </c>
      <c r="D796" s="22" t="s">
        <v>20</v>
      </c>
      <c r="E796" t="s">
        <v>308</v>
      </c>
      <c r="F796" s="1">
        <v>2279</v>
      </c>
      <c r="G796" s="2">
        <v>18</v>
      </c>
      <c r="H796" s="2">
        <v>26.5</v>
      </c>
      <c r="I796" s="6">
        <v>46023</v>
      </c>
      <c r="J796" s="2">
        <f t="shared" si="24"/>
        <v>477</v>
      </c>
      <c r="K796">
        <f t="shared" si="25"/>
        <v>2026</v>
      </c>
    </row>
    <row r="797" spans="1:11">
      <c r="A797" s="1" t="s">
        <v>216</v>
      </c>
      <c r="B797" t="s">
        <v>177</v>
      </c>
      <c r="C797" s="3" t="s">
        <v>15</v>
      </c>
      <c r="D797" s="22" t="s">
        <v>185</v>
      </c>
      <c r="E797" t="s">
        <v>308</v>
      </c>
      <c r="F797" s="1">
        <v>2298</v>
      </c>
      <c r="G797" s="2">
        <v>75.5</v>
      </c>
      <c r="H797" s="2">
        <v>5</v>
      </c>
      <c r="I797" s="6">
        <v>46023</v>
      </c>
      <c r="J797" s="2">
        <f t="shared" si="24"/>
        <v>377.5</v>
      </c>
      <c r="K797">
        <f t="shared" si="25"/>
        <v>2026</v>
      </c>
    </row>
    <row r="798" spans="1:11">
      <c r="A798" s="1" t="s">
        <v>216</v>
      </c>
      <c r="B798" t="s">
        <v>177</v>
      </c>
      <c r="C798" s="3" t="s">
        <v>213</v>
      </c>
      <c r="D798" s="22" t="s">
        <v>256</v>
      </c>
      <c r="E798" t="s">
        <v>308</v>
      </c>
      <c r="F798" s="1">
        <v>2344</v>
      </c>
      <c r="G798" s="2">
        <v>7</v>
      </c>
      <c r="H798" s="2">
        <v>4</v>
      </c>
      <c r="I798" s="6">
        <v>46023</v>
      </c>
      <c r="J798" s="2">
        <f t="shared" si="24"/>
        <v>28</v>
      </c>
      <c r="K798">
        <f t="shared" si="25"/>
        <v>2026</v>
      </c>
    </row>
    <row r="799" spans="1:11">
      <c r="A799" s="1" t="s">
        <v>216</v>
      </c>
      <c r="B799" t="s">
        <v>179</v>
      </c>
      <c r="C799" s="3" t="s">
        <v>16</v>
      </c>
      <c r="D799" s="22" t="s">
        <v>130</v>
      </c>
      <c r="E799" t="s">
        <v>308</v>
      </c>
      <c r="F799" s="1">
        <v>2140</v>
      </c>
      <c r="G799" s="2">
        <v>53</v>
      </c>
      <c r="H799" s="2">
        <v>0.89</v>
      </c>
      <c r="I799" s="6">
        <v>46023</v>
      </c>
      <c r="J799" s="2">
        <f t="shared" si="24"/>
        <v>47.17</v>
      </c>
      <c r="K799">
        <f t="shared" si="25"/>
        <v>2026</v>
      </c>
    </row>
    <row r="800" spans="1:11">
      <c r="A800" s="1" t="s">
        <v>216</v>
      </c>
      <c r="B800" t="s">
        <v>179</v>
      </c>
      <c r="C800" s="3" t="s">
        <v>16</v>
      </c>
      <c r="D800" s="22" t="s">
        <v>147</v>
      </c>
      <c r="E800" t="s">
        <v>308</v>
      </c>
      <c r="F800" s="1">
        <v>2141</v>
      </c>
      <c r="G800" s="2">
        <v>98</v>
      </c>
      <c r="H800" s="2">
        <v>0.81</v>
      </c>
      <c r="I800" s="6">
        <v>46023</v>
      </c>
      <c r="J800" s="2">
        <f t="shared" si="24"/>
        <v>79.38000000000001</v>
      </c>
      <c r="K800">
        <f t="shared" si="25"/>
        <v>2026</v>
      </c>
    </row>
    <row r="801" spans="1:11">
      <c r="A801" s="1" t="s">
        <v>216</v>
      </c>
      <c r="B801" t="s">
        <v>179</v>
      </c>
      <c r="C801" s="3" t="s">
        <v>16</v>
      </c>
      <c r="D801" s="22" t="s">
        <v>132</v>
      </c>
      <c r="E801" t="s">
        <v>308</v>
      </c>
      <c r="F801" s="1">
        <v>2144</v>
      </c>
      <c r="G801" s="2">
        <v>55</v>
      </c>
      <c r="H801" s="2">
        <v>0.84</v>
      </c>
      <c r="I801" s="6">
        <v>46023</v>
      </c>
      <c r="J801" s="2">
        <f t="shared" si="24"/>
        <v>46.199999999999996</v>
      </c>
      <c r="K801">
        <f t="shared" si="25"/>
        <v>2026</v>
      </c>
    </row>
    <row r="802" spans="1:11">
      <c r="A802" s="1" t="s">
        <v>216</v>
      </c>
      <c r="B802" t="s">
        <v>179</v>
      </c>
      <c r="C802" s="3" t="s">
        <v>16</v>
      </c>
      <c r="D802" s="22" t="s">
        <v>73</v>
      </c>
      <c r="E802" t="s">
        <v>308</v>
      </c>
      <c r="F802" s="1">
        <v>2145</v>
      </c>
      <c r="G802" s="2">
        <v>143</v>
      </c>
      <c r="H802" s="2">
        <v>1.01</v>
      </c>
      <c r="I802" s="6">
        <v>46023</v>
      </c>
      <c r="J802" s="2">
        <f t="shared" si="24"/>
        <v>144.43</v>
      </c>
      <c r="K802">
        <f t="shared" si="25"/>
        <v>2026</v>
      </c>
    </row>
    <row r="803" spans="1:11">
      <c r="A803" s="1" t="s">
        <v>216</v>
      </c>
      <c r="B803" t="s">
        <v>179</v>
      </c>
      <c r="C803" s="3" t="s">
        <v>16</v>
      </c>
      <c r="D803" s="22" t="s">
        <v>138</v>
      </c>
      <c r="E803" t="s">
        <v>308</v>
      </c>
      <c r="F803" s="1">
        <v>2146</v>
      </c>
      <c r="G803" s="2">
        <v>6</v>
      </c>
      <c r="H803" s="2">
        <v>5.95</v>
      </c>
      <c r="I803" s="6">
        <v>46023</v>
      </c>
      <c r="J803" s="2">
        <f t="shared" si="24"/>
        <v>35.700000000000003</v>
      </c>
      <c r="K803">
        <f t="shared" si="25"/>
        <v>2026</v>
      </c>
    </row>
    <row r="804" spans="1:11">
      <c r="A804" s="1" t="s">
        <v>216</v>
      </c>
      <c r="B804" t="s">
        <v>179</v>
      </c>
      <c r="C804" s="3" t="s">
        <v>16</v>
      </c>
      <c r="D804" s="22" t="s">
        <v>131</v>
      </c>
      <c r="E804" t="s">
        <v>308</v>
      </c>
      <c r="F804" s="1">
        <v>2148</v>
      </c>
      <c r="G804" s="2">
        <v>37</v>
      </c>
      <c r="H804" s="2">
        <v>1.08</v>
      </c>
      <c r="I804" s="6">
        <v>46023</v>
      </c>
      <c r="J804" s="2">
        <f t="shared" si="24"/>
        <v>39.96</v>
      </c>
      <c r="K804">
        <f t="shared" si="25"/>
        <v>2026</v>
      </c>
    </row>
    <row r="805" spans="1:11">
      <c r="A805" s="1" t="s">
        <v>216</v>
      </c>
      <c r="B805" t="s">
        <v>179</v>
      </c>
      <c r="C805" s="3" t="s">
        <v>16</v>
      </c>
      <c r="D805" s="22" t="s">
        <v>146</v>
      </c>
      <c r="E805" t="s">
        <v>308</v>
      </c>
      <c r="F805" s="1">
        <v>2149</v>
      </c>
      <c r="G805" s="2">
        <v>142</v>
      </c>
      <c r="H805" s="2">
        <v>1.03</v>
      </c>
      <c r="I805" s="6">
        <v>46023</v>
      </c>
      <c r="J805" s="2">
        <f t="shared" si="24"/>
        <v>146.26</v>
      </c>
      <c r="K805">
        <f t="shared" si="25"/>
        <v>2026</v>
      </c>
    </row>
    <row r="806" spans="1:11">
      <c r="A806" s="1" t="s">
        <v>216</v>
      </c>
      <c r="B806" t="s">
        <v>179</v>
      </c>
      <c r="C806" s="3" t="s">
        <v>16</v>
      </c>
      <c r="D806" s="22" t="s">
        <v>71</v>
      </c>
      <c r="E806" t="s">
        <v>308</v>
      </c>
      <c r="F806" s="1">
        <v>2150</v>
      </c>
      <c r="G806" s="2">
        <v>179</v>
      </c>
      <c r="H806" s="2">
        <v>1.1200000000000001</v>
      </c>
      <c r="I806" s="6">
        <v>46023</v>
      </c>
      <c r="J806" s="2">
        <f t="shared" si="24"/>
        <v>200.48000000000002</v>
      </c>
      <c r="K806">
        <f t="shared" si="25"/>
        <v>2026</v>
      </c>
    </row>
    <row r="807" spans="1:11">
      <c r="A807" s="1" t="s">
        <v>216</v>
      </c>
      <c r="B807" t="s">
        <v>179</v>
      </c>
      <c r="C807" s="3" t="s">
        <v>16</v>
      </c>
      <c r="D807" s="22" t="s">
        <v>72</v>
      </c>
      <c r="E807" t="s">
        <v>308</v>
      </c>
      <c r="F807" s="1">
        <v>2151</v>
      </c>
      <c r="G807" s="2">
        <v>25</v>
      </c>
      <c r="H807" s="2">
        <v>1.24</v>
      </c>
      <c r="I807" s="6">
        <v>46023</v>
      </c>
      <c r="J807" s="2">
        <f t="shared" si="24"/>
        <v>31</v>
      </c>
      <c r="K807">
        <f t="shared" si="25"/>
        <v>2026</v>
      </c>
    </row>
    <row r="808" spans="1:11">
      <c r="A808" s="1" t="s">
        <v>216</v>
      </c>
      <c r="B808" t="s">
        <v>179</v>
      </c>
      <c r="C808" s="3" t="s">
        <v>16</v>
      </c>
      <c r="D808" s="22" t="s">
        <v>159</v>
      </c>
      <c r="E808" t="s">
        <v>308</v>
      </c>
      <c r="F808" s="1">
        <v>2152</v>
      </c>
      <c r="G808" s="2">
        <v>1.6</v>
      </c>
      <c r="H808" s="2">
        <v>7.21</v>
      </c>
      <c r="I808" s="6">
        <v>46023</v>
      </c>
      <c r="J808" s="2">
        <f t="shared" si="24"/>
        <v>11.536000000000001</v>
      </c>
      <c r="K808">
        <f t="shared" si="25"/>
        <v>2026</v>
      </c>
    </row>
    <row r="809" spans="1:11">
      <c r="A809" s="1" t="s">
        <v>216</v>
      </c>
      <c r="B809" t="s">
        <v>179</v>
      </c>
      <c r="C809" s="3" t="s">
        <v>16</v>
      </c>
      <c r="D809" s="22" t="s">
        <v>155</v>
      </c>
      <c r="E809" t="s">
        <v>308</v>
      </c>
      <c r="F809" s="1">
        <v>2153</v>
      </c>
      <c r="G809" s="2">
        <v>1.4</v>
      </c>
      <c r="H809" s="2">
        <v>7.34</v>
      </c>
      <c r="I809" s="6">
        <v>46023</v>
      </c>
      <c r="J809" s="2">
        <f t="shared" si="24"/>
        <v>10.276</v>
      </c>
      <c r="K809">
        <f t="shared" si="25"/>
        <v>2026</v>
      </c>
    </row>
    <row r="810" spans="1:11">
      <c r="A810" s="1" t="s">
        <v>216</v>
      </c>
      <c r="B810" t="s">
        <v>179</v>
      </c>
      <c r="C810" s="3" t="s">
        <v>16</v>
      </c>
      <c r="D810" s="22" t="s">
        <v>158</v>
      </c>
      <c r="E810" t="s">
        <v>308</v>
      </c>
      <c r="F810" s="1">
        <v>2154</v>
      </c>
      <c r="G810" s="2">
        <v>2.9</v>
      </c>
      <c r="H810" s="2">
        <v>8.9600000000000009</v>
      </c>
      <c r="I810" s="6">
        <v>46023</v>
      </c>
      <c r="J810" s="2">
        <f t="shared" si="24"/>
        <v>25.984000000000002</v>
      </c>
      <c r="K810">
        <f t="shared" si="25"/>
        <v>2026</v>
      </c>
    </row>
    <row r="811" spans="1:11">
      <c r="A811" s="1" t="s">
        <v>216</v>
      </c>
      <c r="B811" t="s">
        <v>179</v>
      </c>
      <c r="C811" s="3" t="s">
        <v>16</v>
      </c>
      <c r="D811" s="22" t="s">
        <v>160</v>
      </c>
      <c r="E811" t="s">
        <v>308</v>
      </c>
      <c r="F811" s="1">
        <v>2155</v>
      </c>
      <c r="G811" s="2">
        <v>2</v>
      </c>
      <c r="H811" s="2">
        <v>5.3</v>
      </c>
      <c r="I811" s="6">
        <v>46023</v>
      </c>
      <c r="J811" s="2">
        <f t="shared" si="24"/>
        <v>10.6</v>
      </c>
      <c r="K811">
        <f t="shared" si="25"/>
        <v>2026</v>
      </c>
    </row>
    <row r="812" spans="1:11">
      <c r="A812" s="1" t="s">
        <v>216</v>
      </c>
      <c r="B812" t="s">
        <v>179</v>
      </c>
      <c r="C812" s="3" t="s">
        <v>16</v>
      </c>
      <c r="D812" s="22" t="s">
        <v>161</v>
      </c>
      <c r="E812" t="s">
        <v>308</v>
      </c>
      <c r="F812" s="1">
        <v>2156</v>
      </c>
      <c r="G812" s="2">
        <v>1.75</v>
      </c>
      <c r="H812" s="2">
        <v>8.68</v>
      </c>
      <c r="I812" s="6">
        <v>46023</v>
      </c>
      <c r="J812" s="2">
        <f t="shared" si="24"/>
        <v>15.19</v>
      </c>
      <c r="K812">
        <f t="shared" si="25"/>
        <v>2026</v>
      </c>
    </row>
    <row r="813" spans="1:11">
      <c r="A813" s="1" t="s">
        <v>216</v>
      </c>
      <c r="B813" t="s">
        <v>179</v>
      </c>
      <c r="C813" s="3" t="s">
        <v>16</v>
      </c>
      <c r="D813" s="22" t="s">
        <v>156</v>
      </c>
      <c r="E813" t="s">
        <v>308</v>
      </c>
      <c r="F813" s="1">
        <v>2157</v>
      </c>
      <c r="G813" s="2">
        <v>4.4000000000000004</v>
      </c>
      <c r="H813" s="2">
        <v>7.87</v>
      </c>
      <c r="I813" s="6">
        <v>46023</v>
      </c>
      <c r="J813" s="2">
        <f t="shared" si="24"/>
        <v>34.628</v>
      </c>
      <c r="K813">
        <f t="shared" si="25"/>
        <v>2026</v>
      </c>
    </row>
    <row r="814" spans="1:11">
      <c r="A814" s="1" t="s">
        <v>216</v>
      </c>
      <c r="B814" t="s">
        <v>179</v>
      </c>
      <c r="C814" s="3" t="s">
        <v>16</v>
      </c>
      <c r="D814" s="22" t="s">
        <v>206</v>
      </c>
      <c r="E814" t="s">
        <v>308</v>
      </c>
      <c r="F814" s="1">
        <v>2158</v>
      </c>
      <c r="G814" s="2">
        <v>1</v>
      </c>
      <c r="H814" s="2">
        <v>7.46</v>
      </c>
      <c r="I814" s="6">
        <v>46023</v>
      </c>
      <c r="J814" s="2">
        <f t="shared" si="24"/>
        <v>7.46</v>
      </c>
      <c r="K814">
        <f t="shared" si="25"/>
        <v>2026</v>
      </c>
    </row>
    <row r="815" spans="1:11">
      <c r="A815" s="1" t="s">
        <v>216</v>
      </c>
      <c r="B815" t="s">
        <v>179</v>
      </c>
      <c r="C815" s="3" t="s">
        <v>16</v>
      </c>
      <c r="D815" s="22" t="s">
        <v>257</v>
      </c>
      <c r="E815" t="s">
        <v>308</v>
      </c>
      <c r="F815" s="1">
        <v>2159</v>
      </c>
      <c r="G815" s="2">
        <v>1</v>
      </c>
      <c r="H815" s="2">
        <v>8.4499999999999993</v>
      </c>
      <c r="I815" s="6">
        <v>46023</v>
      </c>
      <c r="J815" s="2">
        <f t="shared" si="24"/>
        <v>8.4499999999999993</v>
      </c>
      <c r="K815">
        <f t="shared" si="25"/>
        <v>2026</v>
      </c>
    </row>
    <row r="816" spans="1:11">
      <c r="A816" s="1" t="s">
        <v>216</v>
      </c>
      <c r="B816" s="7" t="s">
        <v>179</v>
      </c>
      <c r="C816" s="3" t="s">
        <v>16</v>
      </c>
      <c r="D816" s="22" t="s">
        <v>157</v>
      </c>
      <c r="E816" t="s">
        <v>308</v>
      </c>
      <c r="F816" s="1">
        <v>2160</v>
      </c>
      <c r="G816" s="2">
        <v>1</v>
      </c>
      <c r="H816" s="2">
        <v>7.32</v>
      </c>
      <c r="I816" s="6">
        <v>46023</v>
      </c>
      <c r="J816" s="2">
        <f t="shared" si="24"/>
        <v>7.32</v>
      </c>
      <c r="K816">
        <f t="shared" si="25"/>
        <v>2026</v>
      </c>
    </row>
    <row r="817" spans="1:11">
      <c r="A817" s="1" t="s">
        <v>216</v>
      </c>
      <c r="B817" t="s">
        <v>179</v>
      </c>
      <c r="C817" s="3" t="s">
        <v>16</v>
      </c>
      <c r="D817" s="22" t="s">
        <v>153</v>
      </c>
      <c r="E817" t="s">
        <v>308</v>
      </c>
      <c r="F817" s="1">
        <v>2161</v>
      </c>
      <c r="G817" s="2">
        <v>1</v>
      </c>
      <c r="H817" s="2">
        <v>8.75</v>
      </c>
      <c r="I817" s="6">
        <v>46023</v>
      </c>
      <c r="J817" s="2">
        <f t="shared" si="24"/>
        <v>8.75</v>
      </c>
      <c r="K817">
        <f t="shared" si="25"/>
        <v>2026</v>
      </c>
    </row>
    <row r="818" spans="1:11">
      <c r="A818" s="1" t="s">
        <v>216</v>
      </c>
      <c r="B818" t="s">
        <v>179</v>
      </c>
      <c r="C818" s="3" t="s">
        <v>16</v>
      </c>
      <c r="D818" s="22" t="s">
        <v>162</v>
      </c>
      <c r="E818" t="s">
        <v>308</v>
      </c>
      <c r="F818" s="1">
        <v>2163</v>
      </c>
      <c r="G818" s="2">
        <v>10.050000000000001</v>
      </c>
      <c r="H818" s="2">
        <v>6.18</v>
      </c>
      <c r="I818" s="6">
        <v>46023</v>
      </c>
      <c r="J818" s="2">
        <f t="shared" si="24"/>
        <v>62.109000000000002</v>
      </c>
      <c r="K818">
        <f t="shared" si="25"/>
        <v>2026</v>
      </c>
    </row>
    <row r="819" spans="1:11">
      <c r="A819" s="1" t="s">
        <v>216</v>
      </c>
      <c r="B819" s="7" t="s">
        <v>179</v>
      </c>
      <c r="C819" s="3" t="s">
        <v>16</v>
      </c>
      <c r="D819" s="22" t="s">
        <v>154</v>
      </c>
      <c r="E819" t="s">
        <v>308</v>
      </c>
      <c r="F819" s="1">
        <v>2164</v>
      </c>
      <c r="G819" s="2">
        <v>2</v>
      </c>
      <c r="H819" s="2">
        <v>5.3</v>
      </c>
      <c r="I819" s="6">
        <v>46023</v>
      </c>
      <c r="J819" s="2">
        <f t="shared" si="24"/>
        <v>10.6</v>
      </c>
      <c r="K819">
        <f t="shared" si="25"/>
        <v>2026</v>
      </c>
    </row>
    <row r="820" spans="1:11">
      <c r="A820" s="1" t="s">
        <v>216</v>
      </c>
      <c r="B820" t="s">
        <v>179</v>
      </c>
      <c r="C820" s="3" t="s">
        <v>16</v>
      </c>
      <c r="D820" s="22" t="s">
        <v>166</v>
      </c>
      <c r="E820" t="s">
        <v>308</v>
      </c>
      <c r="F820" s="1">
        <v>2283</v>
      </c>
      <c r="G820" s="2">
        <v>16</v>
      </c>
      <c r="H820" s="2">
        <v>0.98</v>
      </c>
      <c r="I820" s="6">
        <v>46023</v>
      </c>
      <c r="J820" s="2">
        <f t="shared" si="24"/>
        <v>15.68</v>
      </c>
      <c r="K820">
        <f t="shared" si="25"/>
        <v>2026</v>
      </c>
    </row>
    <row r="821" spans="1:11">
      <c r="A821" s="1" t="s">
        <v>216</v>
      </c>
      <c r="B821" t="s">
        <v>179</v>
      </c>
      <c r="C821" s="3" t="s">
        <v>16</v>
      </c>
      <c r="D821" s="22" t="s">
        <v>205</v>
      </c>
      <c r="E821" t="s">
        <v>308</v>
      </c>
      <c r="F821" s="1">
        <v>2318</v>
      </c>
      <c r="G821" s="2">
        <v>1</v>
      </c>
      <c r="H821" s="2">
        <v>7.53</v>
      </c>
      <c r="I821" s="6">
        <v>46023</v>
      </c>
      <c r="J821" s="2">
        <f t="shared" si="24"/>
        <v>7.53</v>
      </c>
      <c r="K821">
        <f t="shared" si="25"/>
        <v>2026</v>
      </c>
    </row>
    <row r="822" spans="1:11">
      <c r="A822" s="1" t="s">
        <v>216</v>
      </c>
      <c r="B822" t="s">
        <v>179</v>
      </c>
      <c r="C822" s="3" t="s">
        <v>16</v>
      </c>
      <c r="D822" s="22" t="s">
        <v>207</v>
      </c>
      <c r="E822" t="s">
        <v>308</v>
      </c>
      <c r="F822" s="1">
        <v>2319</v>
      </c>
      <c r="G822" s="2">
        <v>3.4</v>
      </c>
      <c r="H822" s="2">
        <v>5.23</v>
      </c>
      <c r="I822" s="6">
        <v>46023</v>
      </c>
      <c r="J822" s="2">
        <f t="shared" si="24"/>
        <v>17.782</v>
      </c>
      <c r="K822">
        <f t="shared" si="25"/>
        <v>2026</v>
      </c>
    </row>
    <row r="823" spans="1:11">
      <c r="A823" s="1" t="s">
        <v>216</v>
      </c>
      <c r="B823" t="s">
        <v>179</v>
      </c>
      <c r="C823" s="3" t="s">
        <v>16</v>
      </c>
      <c r="D823" s="22" t="s">
        <v>208</v>
      </c>
      <c r="E823" t="s">
        <v>308</v>
      </c>
      <c r="F823" s="1">
        <v>2320</v>
      </c>
      <c r="G823" s="2">
        <v>1</v>
      </c>
      <c r="H823" s="2">
        <v>7.42</v>
      </c>
      <c r="I823" s="6">
        <v>46023</v>
      </c>
      <c r="J823" s="2">
        <f t="shared" si="24"/>
        <v>7.42</v>
      </c>
      <c r="K823">
        <f t="shared" si="25"/>
        <v>2026</v>
      </c>
    </row>
    <row r="824" spans="1:11">
      <c r="A824" s="1" t="s">
        <v>216</v>
      </c>
      <c r="B824" t="s">
        <v>179</v>
      </c>
      <c r="C824" s="3" t="s">
        <v>16</v>
      </c>
      <c r="D824" s="22" t="s">
        <v>209</v>
      </c>
      <c r="E824" t="s">
        <v>308</v>
      </c>
      <c r="F824" s="1">
        <v>2321</v>
      </c>
      <c r="G824" s="2">
        <v>2.1</v>
      </c>
      <c r="H824" s="2">
        <v>5</v>
      </c>
      <c r="I824" s="6">
        <v>46023</v>
      </c>
      <c r="J824" s="2">
        <f t="shared" si="24"/>
        <v>10.5</v>
      </c>
      <c r="K824">
        <f t="shared" si="25"/>
        <v>2026</v>
      </c>
    </row>
    <row r="825" spans="1:11">
      <c r="A825" s="1" t="s">
        <v>216</v>
      </c>
      <c r="B825" t="s">
        <v>179</v>
      </c>
      <c r="C825" s="3" t="s">
        <v>16</v>
      </c>
      <c r="D825" s="22" t="s">
        <v>210</v>
      </c>
      <c r="E825" t="s">
        <v>308</v>
      </c>
      <c r="F825" s="1">
        <v>2322</v>
      </c>
      <c r="G825" s="2">
        <v>2</v>
      </c>
      <c r="H825" s="2">
        <v>7.86</v>
      </c>
      <c r="I825" s="6">
        <v>46023</v>
      </c>
      <c r="J825" s="2">
        <f t="shared" si="24"/>
        <v>15.72</v>
      </c>
      <c r="K825">
        <f t="shared" si="25"/>
        <v>2026</v>
      </c>
    </row>
    <row r="826" spans="1:11">
      <c r="A826" s="1" t="s">
        <v>216</v>
      </c>
      <c r="B826" t="s">
        <v>179</v>
      </c>
      <c r="C826" s="3" t="s">
        <v>16</v>
      </c>
      <c r="D826" s="22" t="s">
        <v>211</v>
      </c>
      <c r="E826" t="s">
        <v>308</v>
      </c>
      <c r="F826" s="1">
        <v>2323</v>
      </c>
      <c r="G826" s="2">
        <v>1</v>
      </c>
      <c r="H826" s="2">
        <v>9.07</v>
      </c>
      <c r="I826" s="6">
        <v>46023</v>
      </c>
      <c r="J826" s="2">
        <f t="shared" si="24"/>
        <v>9.07</v>
      </c>
      <c r="K826">
        <f t="shared" si="25"/>
        <v>2026</v>
      </c>
    </row>
    <row r="827" spans="1:11">
      <c r="A827" s="1" t="s">
        <v>216</v>
      </c>
      <c r="B827" t="s">
        <v>179</v>
      </c>
      <c r="C827" s="3" t="s">
        <v>16</v>
      </c>
      <c r="D827" s="22" t="s">
        <v>212</v>
      </c>
      <c r="E827" t="s">
        <v>308</v>
      </c>
      <c r="F827" s="1">
        <v>2324</v>
      </c>
      <c r="G827" s="2">
        <v>1</v>
      </c>
      <c r="H827" s="2">
        <v>6.55</v>
      </c>
      <c r="I827" s="6">
        <v>46023</v>
      </c>
      <c r="J827" s="2">
        <f t="shared" si="24"/>
        <v>6.55</v>
      </c>
      <c r="K827">
        <f t="shared" si="25"/>
        <v>2026</v>
      </c>
    </row>
    <row r="828" spans="1:11">
      <c r="A828" s="1" t="s">
        <v>216</v>
      </c>
      <c r="B828" t="s">
        <v>179</v>
      </c>
      <c r="C828" s="3" t="s">
        <v>213</v>
      </c>
      <c r="D828" s="22" t="s">
        <v>354</v>
      </c>
      <c r="E828" t="s">
        <v>308</v>
      </c>
      <c r="F828" s="1">
        <v>2378</v>
      </c>
      <c r="G828" s="2">
        <v>144</v>
      </c>
      <c r="H828" s="2">
        <v>0.33</v>
      </c>
      <c r="I828" s="6">
        <v>46023</v>
      </c>
      <c r="J828" s="2">
        <f t="shared" si="24"/>
        <v>47.52</v>
      </c>
      <c r="K828">
        <f t="shared" si="25"/>
        <v>2026</v>
      </c>
    </row>
    <row r="829" spans="1:11">
      <c r="A829" s="1" t="s">
        <v>216</v>
      </c>
      <c r="B829" t="s">
        <v>178</v>
      </c>
      <c r="C829" s="3" t="s">
        <v>15</v>
      </c>
      <c r="D829" s="22" t="s">
        <v>30</v>
      </c>
      <c r="E829" t="s">
        <v>308</v>
      </c>
      <c r="F829" s="1">
        <v>2109</v>
      </c>
      <c r="G829" s="2">
        <v>66</v>
      </c>
      <c r="H829" s="2">
        <v>4.79</v>
      </c>
      <c r="I829" s="6">
        <v>46023</v>
      </c>
      <c r="J829" s="2">
        <f t="shared" si="24"/>
        <v>316.14</v>
      </c>
      <c r="K829">
        <f t="shared" si="25"/>
        <v>2026</v>
      </c>
    </row>
    <row r="830" spans="1:11">
      <c r="A830" s="1" t="s">
        <v>216</v>
      </c>
      <c r="B830" t="s">
        <v>178</v>
      </c>
      <c r="C830" s="3" t="s">
        <v>15</v>
      </c>
      <c r="D830" s="22" t="s">
        <v>34</v>
      </c>
      <c r="E830" t="s">
        <v>308</v>
      </c>
      <c r="F830" s="1">
        <v>2110</v>
      </c>
      <c r="G830" s="2">
        <v>13</v>
      </c>
      <c r="H830" s="2">
        <v>10</v>
      </c>
      <c r="I830" s="6">
        <v>46023</v>
      </c>
      <c r="J830" s="2">
        <f t="shared" si="24"/>
        <v>130</v>
      </c>
      <c r="K830">
        <f t="shared" si="25"/>
        <v>2026</v>
      </c>
    </row>
    <row r="831" spans="1:11">
      <c r="A831" s="1" t="s">
        <v>216</v>
      </c>
      <c r="B831" t="s">
        <v>176</v>
      </c>
      <c r="C831" s="3" t="s">
        <v>15</v>
      </c>
      <c r="D831" s="22" t="s">
        <v>28</v>
      </c>
      <c r="E831" t="s">
        <v>308</v>
      </c>
      <c r="F831" s="1">
        <v>2089</v>
      </c>
      <c r="G831" s="2">
        <v>57</v>
      </c>
      <c r="H831" s="2">
        <v>11.52</v>
      </c>
      <c r="I831" s="6">
        <v>46023</v>
      </c>
      <c r="J831" s="2">
        <f t="shared" si="24"/>
        <v>656.64</v>
      </c>
      <c r="K831">
        <f t="shared" si="25"/>
        <v>2026</v>
      </c>
    </row>
    <row r="832" spans="1:11">
      <c r="A832" s="1" t="s">
        <v>216</v>
      </c>
      <c r="B832" t="s">
        <v>176</v>
      </c>
      <c r="C832" s="3" t="s">
        <v>15</v>
      </c>
      <c r="D832" s="22" t="s">
        <v>252</v>
      </c>
      <c r="E832" t="s">
        <v>308</v>
      </c>
      <c r="F832" s="1">
        <v>2090</v>
      </c>
      <c r="G832" s="2">
        <v>50</v>
      </c>
      <c r="H832" s="2">
        <v>4.9800000000000004</v>
      </c>
      <c r="I832" s="6">
        <v>46023</v>
      </c>
      <c r="J832" s="2">
        <f t="shared" si="24"/>
        <v>249.00000000000003</v>
      </c>
      <c r="K832">
        <f t="shared" si="25"/>
        <v>2026</v>
      </c>
    </row>
    <row r="833" spans="1:11">
      <c r="A833" s="1" t="s">
        <v>216</v>
      </c>
      <c r="B833" t="s">
        <v>176</v>
      </c>
      <c r="C833" s="3" t="s">
        <v>15</v>
      </c>
      <c r="D833" s="22" t="s">
        <v>184</v>
      </c>
      <c r="E833" t="s">
        <v>308</v>
      </c>
      <c r="F833" s="1">
        <v>2091</v>
      </c>
      <c r="G833" s="2">
        <v>44</v>
      </c>
      <c r="H833" s="2">
        <v>4.0599999999999996</v>
      </c>
      <c r="I833" s="6">
        <v>46023</v>
      </c>
      <c r="J833" s="2">
        <f t="shared" si="24"/>
        <v>178.64</v>
      </c>
      <c r="K833">
        <f t="shared" si="25"/>
        <v>2026</v>
      </c>
    </row>
    <row r="834" spans="1:11">
      <c r="A834" s="1" t="s">
        <v>216</v>
      </c>
      <c r="B834" t="s">
        <v>176</v>
      </c>
      <c r="C834" s="3" t="s">
        <v>15</v>
      </c>
      <c r="D834" s="22" t="s">
        <v>33</v>
      </c>
      <c r="E834" t="s">
        <v>308</v>
      </c>
      <c r="F834" s="1">
        <v>2092</v>
      </c>
      <c r="G834" s="2">
        <v>62</v>
      </c>
      <c r="H834" s="2">
        <v>5.07</v>
      </c>
      <c r="I834" s="6">
        <v>46023</v>
      </c>
      <c r="J834" s="2">
        <f t="shared" ref="J834:J897" si="26">G834*H834</f>
        <v>314.34000000000003</v>
      </c>
      <c r="K834">
        <f t="shared" ref="K834:K897" si="27">YEAR(I834)</f>
        <v>2026</v>
      </c>
    </row>
    <row r="835" spans="1:11">
      <c r="A835" s="1" t="s">
        <v>216</v>
      </c>
      <c r="B835" t="s">
        <v>176</v>
      </c>
      <c r="C835" s="3" t="s">
        <v>15</v>
      </c>
      <c r="D835" s="22" t="s">
        <v>255</v>
      </c>
      <c r="E835" t="s">
        <v>308</v>
      </c>
      <c r="F835" s="1">
        <v>2093</v>
      </c>
      <c r="G835" s="2">
        <v>24</v>
      </c>
      <c r="H835" s="2">
        <v>8.77</v>
      </c>
      <c r="I835" s="6">
        <v>46023</v>
      </c>
      <c r="J835" s="2">
        <f t="shared" si="26"/>
        <v>210.48</v>
      </c>
      <c r="K835">
        <f t="shared" si="27"/>
        <v>2026</v>
      </c>
    </row>
    <row r="836" spans="1:11">
      <c r="A836" s="1" t="s">
        <v>216</v>
      </c>
      <c r="B836" t="s">
        <v>176</v>
      </c>
      <c r="C836" s="3" t="s">
        <v>15</v>
      </c>
      <c r="D836" s="22" t="s">
        <v>35</v>
      </c>
      <c r="E836" t="s">
        <v>308</v>
      </c>
      <c r="F836" s="1">
        <v>2094</v>
      </c>
      <c r="G836" s="2">
        <v>11</v>
      </c>
      <c r="H836" s="2">
        <v>20.149999999999999</v>
      </c>
      <c r="I836" s="6">
        <v>46023</v>
      </c>
      <c r="J836" s="2">
        <f t="shared" si="26"/>
        <v>221.64999999999998</v>
      </c>
      <c r="K836">
        <f t="shared" si="27"/>
        <v>2026</v>
      </c>
    </row>
    <row r="837" spans="1:11">
      <c r="A837" s="1" t="s">
        <v>216</v>
      </c>
      <c r="B837" t="s">
        <v>176</v>
      </c>
      <c r="C837" s="3" t="s">
        <v>15</v>
      </c>
      <c r="D837" s="22" t="s">
        <v>29</v>
      </c>
      <c r="E837" t="s">
        <v>308</v>
      </c>
      <c r="F837" s="1">
        <v>2096</v>
      </c>
      <c r="G837" s="2">
        <v>8</v>
      </c>
      <c r="H837" s="2">
        <v>31.92</v>
      </c>
      <c r="I837" s="6">
        <v>46023</v>
      </c>
      <c r="J837" s="2">
        <f t="shared" si="26"/>
        <v>255.36</v>
      </c>
      <c r="K837">
        <f t="shared" si="27"/>
        <v>2026</v>
      </c>
    </row>
    <row r="838" spans="1:11">
      <c r="A838" s="1" t="s">
        <v>216</v>
      </c>
      <c r="B838" t="s">
        <v>176</v>
      </c>
      <c r="C838" s="3" t="s">
        <v>15</v>
      </c>
      <c r="D838" s="22" t="s">
        <v>311</v>
      </c>
      <c r="E838" t="s">
        <v>308</v>
      </c>
      <c r="F838" s="1">
        <v>2097</v>
      </c>
      <c r="G838" s="2">
        <v>13</v>
      </c>
      <c r="H838" s="2">
        <v>13.4</v>
      </c>
      <c r="I838" s="6">
        <v>46023</v>
      </c>
      <c r="J838" s="2">
        <f t="shared" si="26"/>
        <v>174.20000000000002</v>
      </c>
      <c r="K838">
        <f t="shared" si="27"/>
        <v>2026</v>
      </c>
    </row>
    <row r="839" spans="1:11">
      <c r="A839" s="1" t="s">
        <v>216</v>
      </c>
      <c r="B839" t="s">
        <v>176</v>
      </c>
      <c r="C839" s="3" t="s">
        <v>15</v>
      </c>
      <c r="D839" s="22" t="s">
        <v>25</v>
      </c>
      <c r="E839" t="s">
        <v>308</v>
      </c>
      <c r="F839" s="1">
        <v>2280</v>
      </c>
      <c r="G839" s="2">
        <v>12</v>
      </c>
      <c r="H839" s="2">
        <v>23</v>
      </c>
      <c r="I839" s="6">
        <v>46023</v>
      </c>
      <c r="J839" s="2">
        <f t="shared" si="26"/>
        <v>276</v>
      </c>
      <c r="K839">
        <f t="shared" si="27"/>
        <v>2026</v>
      </c>
    </row>
    <row r="840" spans="1:11">
      <c r="A840" s="1" t="s">
        <v>216</v>
      </c>
      <c r="B840" t="s">
        <v>284</v>
      </c>
      <c r="C840" s="3" t="s">
        <v>16</v>
      </c>
      <c r="D840" s="22" t="s">
        <v>104</v>
      </c>
      <c r="E840" t="s">
        <v>308</v>
      </c>
      <c r="F840" s="1">
        <v>2112</v>
      </c>
      <c r="G840" s="2">
        <v>28</v>
      </c>
      <c r="H840" s="2">
        <v>0.81</v>
      </c>
      <c r="I840" s="6">
        <v>46023</v>
      </c>
      <c r="J840" s="2">
        <f t="shared" si="26"/>
        <v>22.68</v>
      </c>
      <c r="K840">
        <f t="shared" si="27"/>
        <v>2026</v>
      </c>
    </row>
    <row r="841" spans="1:11">
      <c r="A841" s="1" t="s">
        <v>216</v>
      </c>
      <c r="B841" t="s">
        <v>284</v>
      </c>
      <c r="C841" s="3" t="s">
        <v>16</v>
      </c>
      <c r="D841" s="22" t="s">
        <v>151</v>
      </c>
      <c r="E841" t="s">
        <v>308</v>
      </c>
      <c r="F841" s="1">
        <v>2113</v>
      </c>
      <c r="G841" s="2">
        <v>27</v>
      </c>
      <c r="H841" s="2">
        <v>3.95</v>
      </c>
      <c r="I841" s="6">
        <v>46023</v>
      </c>
      <c r="J841" s="2">
        <f t="shared" si="26"/>
        <v>106.65</v>
      </c>
      <c r="K841">
        <f t="shared" si="27"/>
        <v>2026</v>
      </c>
    </row>
    <row r="842" spans="1:11">
      <c r="A842" s="1" t="s">
        <v>216</v>
      </c>
      <c r="B842" t="s">
        <v>284</v>
      </c>
      <c r="C842" s="3" t="s">
        <v>16</v>
      </c>
      <c r="D842" s="22" t="s">
        <v>127</v>
      </c>
      <c r="E842" t="s">
        <v>308</v>
      </c>
      <c r="F842" s="1">
        <v>2114</v>
      </c>
      <c r="G842" s="2">
        <v>38</v>
      </c>
      <c r="H842" s="2">
        <v>3.19</v>
      </c>
      <c r="I842" s="6">
        <v>46023</v>
      </c>
      <c r="J842" s="2">
        <f t="shared" si="26"/>
        <v>121.22</v>
      </c>
      <c r="K842">
        <f t="shared" si="27"/>
        <v>2026</v>
      </c>
    </row>
    <row r="843" spans="1:11">
      <c r="A843" s="1" t="s">
        <v>216</v>
      </c>
      <c r="B843" t="s">
        <v>284</v>
      </c>
      <c r="C843" s="3" t="s">
        <v>16</v>
      </c>
      <c r="D843" s="22" t="s">
        <v>91</v>
      </c>
      <c r="E843" t="s">
        <v>308</v>
      </c>
      <c r="F843" s="1">
        <v>2115</v>
      </c>
      <c r="G843" s="2">
        <v>38</v>
      </c>
      <c r="H843" s="2">
        <v>3.93</v>
      </c>
      <c r="I843" s="6">
        <v>46023</v>
      </c>
      <c r="J843" s="2">
        <f t="shared" si="26"/>
        <v>149.34</v>
      </c>
      <c r="K843">
        <f t="shared" si="27"/>
        <v>2026</v>
      </c>
    </row>
    <row r="844" spans="1:11">
      <c r="A844" s="1" t="s">
        <v>216</v>
      </c>
      <c r="B844" t="s">
        <v>284</v>
      </c>
      <c r="C844" s="3" t="s">
        <v>16</v>
      </c>
      <c r="D844" s="22" t="s">
        <v>312</v>
      </c>
      <c r="E844" t="s">
        <v>308</v>
      </c>
      <c r="F844" s="1">
        <v>2117</v>
      </c>
      <c r="G844" s="2">
        <v>47</v>
      </c>
      <c r="H844" s="2">
        <v>0.99</v>
      </c>
      <c r="I844" s="6">
        <v>46023</v>
      </c>
      <c r="J844" s="2">
        <f t="shared" si="26"/>
        <v>46.53</v>
      </c>
      <c r="K844">
        <f t="shared" si="27"/>
        <v>2026</v>
      </c>
    </row>
    <row r="845" spans="1:11">
      <c r="A845" s="1" t="s">
        <v>216</v>
      </c>
      <c r="B845" t="s">
        <v>284</v>
      </c>
      <c r="C845" s="3" t="s">
        <v>16</v>
      </c>
      <c r="D845" s="22" t="s">
        <v>150</v>
      </c>
      <c r="E845" t="s">
        <v>308</v>
      </c>
      <c r="F845" s="1">
        <v>2118</v>
      </c>
      <c r="G845" s="2">
        <v>35</v>
      </c>
      <c r="H845" s="2">
        <v>0.68</v>
      </c>
      <c r="I845" s="6">
        <v>46023</v>
      </c>
      <c r="J845" s="2">
        <f t="shared" si="26"/>
        <v>23.8</v>
      </c>
      <c r="K845">
        <f t="shared" si="27"/>
        <v>2026</v>
      </c>
    </row>
    <row r="846" spans="1:11">
      <c r="A846" s="1" t="s">
        <v>216</v>
      </c>
      <c r="B846" t="s">
        <v>284</v>
      </c>
      <c r="C846" s="3" t="s">
        <v>16</v>
      </c>
      <c r="D846" s="22" t="s">
        <v>148</v>
      </c>
      <c r="E846" t="s">
        <v>308</v>
      </c>
      <c r="F846" s="1">
        <v>2119</v>
      </c>
      <c r="G846" s="2">
        <v>35</v>
      </c>
      <c r="H846" s="2">
        <v>1</v>
      </c>
      <c r="I846" s="6">
        <v>46023</v>
      </c>
      <c r="J846" s="2">
        <f t="shared" si="26"/>
        <v>35</v>
      </c>
      <c r="K846">
        <f t="shared" si="27"/>
        <v>2026</v>
      </c>
    </row>
    <row r="847" spans="1:11">
      <c r="A847" s="1" t="s">
        <v>216</v>
      </c>
      <c r="B847" t="s">
        <v>284</v>
      </c>
      <c r="C847" s="3" t="s">
        <v>16</v>
      </c>
      <c r="D847" s="22" t="s">
        <v>149</v>
      </c>
      <c r="E847" t="s">
        <v>308</v>
      </c>
      <c r="F847" s="1">
        <v>2120</v>
      </c>
      <c r="G847" s="2">
        <v>6</v>
      </c>
      <c r="H847" s="2">
        <v>2</v>
      </c>
      <c r="I847" s="6">
        <v>46023</v>
      </c>
      <c r="J847" s="2">
        <f t="shared" si="26"/>
        <v>12</v>
      </c>
      <c r="K847">
        <f t="shared" si="27"/>
        <v>2026</v>
      </c>
    </row>
    <row r="848" spans="1:11">
      <c r="A848" s="1" t="s">
        <v>216</v>
      </c>
      <c r="B848" t="s">
        <v>284</v>
      </c>
      <c r="C848" s="3" t="s">
        <v>16</v>
      </c>
      <c r="D848" s="22" t="s">
        <v>305</v>
      </c>
      <c r="E848" t="s">
        <v>308</v>
      </c>
      <c r="F848" s="1">
        <v>2121</v>
      </c>
      <c r="G848" s="2">
        <v>46</v>
      </c>
      <c r="H848" s="2">
        <v>0.99</v>
      </c>
      <c r="I848" s="6">
        <v>46023</v>
      </c>
      <c r="J848" s="2">
        <f t="shared" si="26"/>
        <v>45.54</v>
      </c>
      <c r="K848">
        <f t="shared" si="27"/>
        <v>2026</v>
      </c>
    </row>
    <row r="849" spans="1:11">
      <c r="A849" s="1" t="s">
        <v>216</v>
      </c>
      <c r="B849" t="s">
        <v>284</v>
      </c>
      <c r="C849" s="3" t="s">
        <v>16</v>
      </c>
      <c r="D849" s="22" t="s">
        <v>129</v>
      </c>
      <c r="E849" t="s">
        <v>308</v>
      </c>
      <c r="F849" s="1">
        <v>2122</v>
      </c>
      <c r="G849" s="2">
        <v>58</v>
      </c>
      <c r="H849" s="2">
        <v>0.78</v>
      </c>
      <c r="I849" s="6">
        <v>46023</v>
      </c>
      <c r="J849" s="2">
        <f t="shared" si="26"/>
        <v>45.24</v>
      </c>
      <c r="K849">
        <f t="shared" si="27"/>
        <v>2026</v>
      </c>
    </row>
    <row r="850" spans="1:11">
      <c r="A850" s="1" t="s">
        <v>216</v>
      </c>
      <c r="B850" t="s">
        <v>284</v>
      </c>
      <c r="C850" s="3" t="s">
        <v>16</v>
      </c>
      <c r="D850" s="22" t="s">
        <v>128</v>
      </c>
      <c r="E850" t="s">
        <v>308</v>
      </c>
      <c r="F850" s="1">
        <v>2123</v>
      </c>
      <c r="G850" s="2">
        <v>35</v>
      </c>
      <c r="H850" s="2">
        <v>0.78</v>
      </c>
      <c r="I850" s="6">
        <v>46023</v>
      </c>
      <c r="J850" s="2">
        <f t="shared" si="26"/>
        <v>27.3</v>
      </c>
      <c r="K850">
        <f t="shared" si="27"/>
        <v>2026</v>
      </c>
    </row>
    <row r="851" spans="1:11">
      <c r="A851" s="1" t="s">
        <v>216</v>
      </c>
      <c r="B851" t="s">
        <v>284</v>
      </c>
      <c r="C851" s="3" t="s">
        <v>16</v>
      </c>
      <c r="D851" s="22" t="s">
        <v>115</v>
      </c>
      <c r="E851" t="s">
        <v>308</v>
      </c>
      <c r="F851" s="1">
        <v>2124</v>
      </c>
      <c r="G851" s="2">
        <v>61</v>
      </c>
      <c r="H851" s="2">
        <v>1.08</v>
      </c>
      <c r="I851" s="6">
        <v>46023</v>
      </c>
      <c r="J851" s="2">
        <f t="shared" si="26"/>
        <v>65.88000000000001</v>
      </c>
      <c r="K851">
        <f t="shared" si="27"/>
        <v>2026</v>
      </c>
    </row>
    <row r="852" spans="1:11">
      <c r="A852" s="1" t="s">
        <v>216</v>
      </c>
      <c r="B852" t="s">
        <v>284</v>
      </c>
      <c r="C852" s="3" t="s">
        <v>16</v>
      </c>
      <c r="D852" s="22" t="s">
        <v>120</v>
      </c>
      <c r="E852" t="s">
        <v>308</v>
      </c>
      <c r="F852" s="1">
        <v>2125</v>
      </c>
      <c r="G852" s="2">
        <v>11</v>
      </c>
      <c r="H852" s="2">
        <v>1.25</v>
      </c>
      <c r="I852" s="6">
        <v>46023</v>
      </c>
      <c r="J852" s="2">
        <f t="shared" si="26"/>
        <v>13.75</v>
      </c>
      <c r="K852">
        <f t="shared" si="27"/>
        <v>2026</v>
      </c>
    </row>
    <row r="853" spans="1:11">
      <c r="A853" s="1" t="s">
        <v>216</v>
      </c>
      <c r="B853" t="s">
        <v>284</v>
      </c>
      <c r="C853" s="3" t="s">
        <v>16</v>
      </c>
      <c r="D853" s="22" t="s">
        <v>118</v>
      </c>
      <c r="E853" t="s">
        <v>308</v>
      </c>
      <c r="F853" s="1">
        <v>2126</v>
      </c>
      <c r="G853" s="2">
        <v>36</v>
      </c>
      <c r="H853" s="2">
        <v>1.1599999999999999</v>
      </c>
      <c r="I853" s="6">
        <v>46023</v>
      </c>
      <c r="J853" s="2">
        <f t="shared" si="26"/>
        <v>41.76</v>
      </c>
      <c r="K853">
        <f t="shared" si="27"/>
        <v>2026</v>
      </c>
    </row>
    <row r="854" spans="1:11">
      <c r="A854" s="1" t="s">
        <v>216</v>
      </c>
      <c r="B854" t="s">
        <v>284</v>
      </c>
      <c r="C854" s="3" t="s">
        <v>16</v>
      </c>
      <c r="D854" s="22" t="s">
        <v>122</v>
      </c>
      <c r="E854" t="s">
        <v>308</v>
      </c>
      <c r="F854" s="1">
        <v>2127</v>
      </c>
      <c r="G854" s="2">
        <v>3</v>
      </c>
      <c r="H854" s="2">
        <v>1.24</v>
      </c>
      <c r="I854" s="6">
        <v>46023</v>
      </c>
      <c r="J854" s="2">
        <f t="shared" si="26"/>
        <v>3.7199999999999998</v>
      </c>
      <c r="K854">
        <f t="shared" si="27"/>
        <v>2026</v>
      </c>
    </row>
    <row r="855" spans="1:11">
      <c r="A855" s="1" t="s">
        <v>216</v>
      </c>
      <c r="B855" t="s">
        <v>284</v>
      </c>
      <c r="C855" s="3" t="s">
        <v>16</v>
      </c>
      <c r="D855" s="22" t="s">
        <v>123</v>
      </c>
      <c r="E855" t="s">
        <v>308</v>
      </c>
      <c r="F855" s="1">
        <v>2129</v>
      </c>
      <c r="G855" s="2">
        <v>17</v>
      </c>
      <c r="H855" s="2">
        <v>1.23</v>
      </c>
      <c r="I855" s="6">
        <v>46023</v>
      </c>
      <c r="J855" s="2">
        <f t="shared" si="26"/>
        <v>20.91</v>
      </c>
      <c r="K855">
        <f t="shared" si="27"/>
        <v>2026</v>
      </c>
    </row>
    <row r="856" spans="1:11">
      <c r="A856" s="1" t="s">
        <v>216</v>
      </c>
      <c r="B856" t="s">
        <v>284</v>
      </c>
      <c r="C856" s="3" t="s">
        <v>16</v>
      </c>
      <c r="D856" s="22" t="s">
        <v>313</v>
      </c>
      <c r="E856" t="s">
        <v>308</v>
      </c>
      <c r="F856" s="1">
        <v>2135</v>
      </c>
      <c r="G856" s="2">
        <v>15</v>
      </c>
      <c r="H856" s="2">
        <v>2.61</v>
      </c>
      <c r="I856" s="6">
        <v>46023</v>
      </c>
      <c r="J856" s="2">
        <f t="shared" si="26"/>
        <v>39.15</v>
      </c>
      <c r="K856">
        <f t="shared" si="27"/>
        <v>2026</v>
      </c>
    </row>
    <row r="857" spans="1:11">
      <c r="A857" s="1" t="s">
        <v>216</v>
      </c>
      <c r="B857" t="s">
        <v>284</v>
      </c>
      <c r="C857" s="3" t="s">
        <v>16</v>
      </c>
      <c r="D857" s="22" t="s">
        <v>202</v>
      </c>
      <c r="E857" t="s">
        <v>308</v>
      </c>
      <c r="F857" s="1">
        <v>2138</v>
      </c>
      <c r="G857" s="2">
        <v>14</v>
      </c>
      <c r="H857" s="2">
        <v>4.3499999999999996</v>
      </c>
      <c r="I857" s="6">
        <v>46023</v>
      </c>
      <c r="J857" s="2">
        <f t="shared" si="26"/>
        <v>60.899999999999991</v>
      </c>
      <c r="K857">
        <f t="shared" si="27"/>
        <v>2026</v>
      </c>
    </row>
    <row r="858" spans="1:11">
      <c r="A858" s="1" t="s">
        <v>216</v>
      </c>
      <c r="B858" t="s">
        <v>284</v>
      </c>
      <c r="C858" s="3" t="s">
        <v>16</v>
      </c>
      <c r="D858" s="22" t="s">
        <v>186</v>
      </c>
      <c r="E858" t="s">
        <v>308</v>
      </c>
      <c r="F858" s="1">
        <v>2276</v>
      </c>
      <c r="G858" s="2">
        <v>54</v>
      </c>
      <c r="H858" s="2">
        <v>0.72</v>
      </c>
      <c r="I858" s="6">
        <v>46023</v>
      </c>
      <c r="J858" s="2">
        <f t="shared" si="26"/>
        <v>38.879999999999995</v>
      </c>
      <c r="K858">
        <f t="shared" si="27"/>
        <v>2026</v>
      </c>
    </row>
    <row r="859" spans="1:11">
      <c r="A859" s="1" t="s">
        <v>216</v>
      </c>
      <c r="B859" t="s">
        <v>284</v>
      </c>
      <c r="C859" s="3" t="s">
        <v>16</v>
      </c>
      <c r="D859" s="22" t="s">
        <v>187</v>
      </c>
      <c r="E859" t="s">
        <v>308</v>
      </c>
      <c r="F859" s="1">
        <v>2277</v>
      </c>
      <c r="G859" s="2">
        <v>72</v>
      </c>
      <c r="H859" s="2">
        <v>0.75</v>
      </c>
      <c r="I859" s="6">
        <v>46023</v>
      </c>
      <c r="J859" s="2">
        <f t="shared" si="26"/>
        <v>54</v>
      </c>
      <c r="K859">
        <f t="shared" si="27"/>
        <v>2026</v>
      </c>
    </row>
    <row r="860" spans="1:11">
      <c r="A860" s="1" t="s">
        <v>216</v>
      </c>
      <c r="B860" t="s">
        <v>284</v>
      </c>
      <c r="C860" s="3" t="s">
        <v>16</v>
      </c>
      <c r="D860" s="22" t="s">
        <v>203</v>
      </c>
      <c r="E860" t="s">
        <v>308</v>
      </c>
      <c r="F860" s="1">
        <v>2301</v>
      </c>
      <c r="G860" s="2">
        <v>3</v>
      </c>
      <c r="H860" s="2">
        <v>3.68</v>
      </c>
      <c r="I860" s="6">
        <v>46023</v>
      </c>
      <c r="J860" s="2">
        <f t="shared" si="26"/>
        <v>11.040000000000001</v>
      </c>
      <c r="K860">
        <f t="shared" si="27"/>
        <v>2026</v>
      </c>
    </row>
    <row r="861" spans="1:11">
      <c r="A861" s="1" t="s">
        <v>216</v>
      </c>
      <c r="B861" t="s">
        <v>284</v>
      </c>
      <c r="C861" s="3" t="s">
        <v>16</v>
      </c>
      <c r="D861" s="22" t="s">
        <v>192</v>
      </c>
      <c r="E861" t="s">
        <v>308</v>
      </c>
      <c r="F861" s="1">
        <v>2302</v>
      </c>
      <c r="G861" s="2">
        <v>168</v>
      </c>
      <c r="H861" s="2">
        <v>3.46</v>
      </c>
      <c r="I861" s="6">
        <v>46023</v>
      </c>
      <c r="J861" s="2">
        <f t="shared" si="26"/>
        <v>581.28</v>
      </c>
      <c r="K861">
        <f t="shared" si="27"/>
        <v>2026</v>
      </c>
    </row>
    <row r="862" spans="1:11">
      <c r="A862" s="1" t="s">
        <v>216</v>
      </c>
      <c r="B862" t="s">
        <v>284</v>
      </c>
      <c r="C862" s="3" t="s">
        <v>16</v>
      </c>
      <c r="D862" s="22" t="s">
        <v>195</v>
      </c>
      <c r="E862" t="s">
        <v>308</v>
      </c>
      <c r="F862" s="1">
        <v>2303</v>
      </c>
      <c r="G862" s="2">
        <v>152</v>
      </c>
      <c r="H862" s="2">
        <v>2.58</v>
      </c>
      <c r="I862" s="6">
        <v>46023</v>
      </c>
      <c r="J862" s="2">
        <f t="shared" si="26"/>
        <v>392.16</v>
      </c>
      <c r="K862">
        <f t="shared" si="27"/>
        <v>2026</v>
      </c>
    </row>
    <row r="863" spans="1:11">
      <c r="A863" s="1" t="s">
        <v>216</v>
      </c>
      <c r="B863" t="s">
        <v>284</v>
      </c>
      <c r="C863" s="3" t="s">
        <v>16</v>
      </c>
      <c r="D863" s="22" t="s">
        <v>196</v>
      </c>
      <c r="E863" t="s">
        <v>308</v>
      </c>
      <c r="F863" s="1">
        <v>2304</v>
      </c>
      <c r="G863" s="2">
        <v>28</v>
      </c>
      <c r="H863" s="2">
        <v>1.69</v>
      </c>
      <c r="I863" s="6">
        <v>46023</v>
      </c>
      <c r="J863" s="2">
        <f t="shared" si="26"/>
        <v>47.32</v>
      </c>
      <c r="K863">
        <f t="shared" si="27"/>
        <v>2026</v>
      </c>
    </row>
    <row r="864" spans="1:11">
      <c r="A864" s="1" t="s">
        <v>216</v>
      </c>
      <c r="B864" t="s">
        <v>284</v>
      </c>
      <c r="C864" s="3" t="s">
        <v>16</v>
      </c>
      <c r="D864" s="22" t="s">
        <v>193</v>
      </c>
      <c r="E864" t="s">
        <v>308</v>
      </c>
      <c r="F864" s="1">
        <v>2306</v>
      </c>
      <c r="G864" s="2">
        <v>48</v>
      </c>
      <c r="H864" s="2">
        <v>1.92</v>
      </c>
      <c r="I864" s="6">
        <v>46023</v>
      </c>
      <c r="J864" s="2">
        <f t="shared" si="26"/>
        <v>92.16</v>
      </c>
      <c r="K864">
        <f t="shared" si="27"/>
        <v>2026</v>
      </c>
    </row>
    <row r="865" spans="1:11">
      <c r="A865" s="1" t="s">
        <v>216</v>
      </c>
      <c r="B865" t="s">
        <v>284</v>
      </c>
      <c r="C865" s="3" t="s">
        <v>16</v>
      </c>
      <c r="D865" s="22" t="s">
        <v>204</v>
      </c>
      <c r="E865" t="s">
        <v>308</v>
      </c>
      <c r="F865" s="1">
        <v>2307</v>
      </c>
      <c r="G865" s="2">
        <v>1</v>
      </c>
      <c r="H865" s="2">
        <v>4.2</v>
      </c>
      <c r="I865" s="6">
        <v>46023</v>
      </c>
      <c r="J865" s="2">
        <f t="shared" si="26"/>
        <v>4.2</v>
      </c>
      <c r="K865">
        <f t="shared" si="27"/>
        <v>2026</v>
      </c>
    </row>
    <row r="866" spans="1:11">
      <c r="A866" s="1" t="s">
        <v>216</v>
      </c>
      <c r="B866" t="s">
        <v>284</v>
      </c>
      <c r="C866" s="3" t="s">
        <v>16</v>
      </c>
      <c r="D866" s="22" t="s">
        <v>190</v>
      </c>
      <c r="E866" t="s">
        <v>308</v>
      </c>
      <c r="F866" s="1">
        <v>2308</v>
      </c>
      <c r="G866" s="2">
        <v>2</v>
      </c>
      <c r="H866" s="2">
        <v>3.31</v>
      </c>
      <c r="I866" s="6">
        <v>46023</v>
      </c>
      <c r="J866" s="2">
        <f t="shared" si="26"/>
        <v>6.62</v>
      </c>
      <c r="K866">
        <f t="shared" si="27"/>
        <v>2026</v>
      </c>
    </row>
    <row r="867" spans="1:11">
      <c r="A867" s="1" t="s">
        <v>216</v>
      </c>
      <c r="B867" t="s">
        <v>284</v>
      </c>
      <c r="C867" s="3" t="s">
        <v>16</v>
      </c>
      <c r="D867" s="22" t="s">
        <v>191</v>
      </c>
      <c r="E867" t="s">
        <v>308</v>
      </c>
      <c r="F867" s="1">
        <v>2309</v>
      </c>
      <c r="G867" s="2">
        <v>60</v>
      </c>
      <c r="H867" s="2">
        <v>0.8</v>
      </c>
      <c r="I867" s="6">
        <v>46023</v>
      </c>
      <c r="J867" s="2">
        <f t="shared" si="26"/>
        <v>48</v>
      </c>
      <c r="K867">
        <f t="shared" si="27"/>
        <v>2026</v>
      </c>
    </row>
    <row r="868" spans="1:11">
      <c r="A868" s="1" t="s">
        <v>216</v>
      </c>
      <c r="B868" t="s">
        <v>284</v>
      </c>
      <c r="C868" s="3" t="s">
        <v>16</v>
      </c>
      <c r="D868" s="22" t="s">
        <v>199</v>
      </c>
      <c r="E868" t="s">
        <v>308</v>
      </c>
      <c r="F868" s="1">
        <v>2310</v>
      </c>
      <c r="G868" s="2">
        <v>23</v>
      </c>
      <c r="H868" s="2">
        <v>1.25</v>
      </c>
      <c r="I868" s="6">
        <v>46023</v>
      </c>
      <c r="J868" s="2">
        <f t="shared" si="26"/>
        <v>28.75</v>
      </c>
      <c r="K868">
        <f t="shared" si="27"/>
        <v>2026</v>
      </c>
    </row>
    <row r="869" spans="1:11">
      <c r="A869" s="1" t="s">
        <v>216</v>
      </c>
      <c r="B869" t="s">
        <v>284</v>
      </c>
      <c r="C869" s="3" t="s">
        <v>16</v>
      </c>
      <c r="D869" s="22" t="s">
        <v>197</v>
      </c>
      <c r="E869" t="s">
        <v>308</v>
      </c>
      <c r="F869" s="1">
        <v>2315</v>
      </c>
      <c r="G869" s="2">
        <v>3</v>
      </c>
      <c r="H869" s="2">
        <v>3.95</v>
      </c>
      <c r="I869" s="6">
        <v>46023</v>
      </c>
      <c r="J869" s="2">
        <f t="shared" si="26"/>
        <v>11.850000000000001</v>
      </c>
      <c r="K869">
        <f t="shared" si="27"/>
        <v>2026</v>
      </c>
    </row>
    <row r="870" spans="1:11">
      <c r="A870" s="1" t="s">
        <v>216</v>
      </c>
      <c r="B870" t="s">
        <v>284</v>
      </c>
      <c r="C870" s="3" t="s">
        <v>16</v>
      </c>
      <c r="D870" s="22" t="s">
        <v>236</v>
      </c>
      <c r="E870" t="s">
        <v>308</v>
      </c>
      <c r="F870" s="1">
        <v>2341</v>
      </c>
      <c r="G870" s="2">
        <v>26</v>
      </c>
      <c r="H870" s="2">
        <v>1.19</v>
      </c>
      <c r="I870" s="6">
        <v>46023</v>
      </c>
      <c r="J870" s="2">
        <f t="shared" si="26"/>
        <v>30.939999999999998</v>
      </c>
      <c r="K870">
        <f t="shared" si="27"/>
        <v>2026</v>
      </c>
    </row>
    <row r="871" spans="1:11">
      <c r="A871" s="1" t="s">
        <v>216</v>
      </c>
      <c r="B871" t="s">
        <v>284</v>
      </c>
      <c r="C871" s="3" t="s">
        <v>16</v>
      </c>
      <c r="D871" s="22" t="s">
        <v>322</v>
      </c>
      <c r="E871" t="s">
        <v>308</v>
      </c>
      <c r="F871" s="1">
        <v>2368</v>
      </c>
      <c r="G871" s="2">
        <v>10</v>
      </c>
      <c r="H871" s="2">
        <v>2.5499999999999998</v>
      </c>
      <c r="I871" s="6">
        <v>46023</v>
      </c>
      <c r="J871" s="2">
        <f t="shared" si="26"/>
        <v>25.5</v>
      </c>
      <c r="K871">
        <f t="shared" si="27"/>
        <v>2026</v>
      </c>
    </row>
    <row r="872" spans="1:11">
      <c r="A872" s="1" t="s">
        <v>216</v>
      </c>
      <c r="B872" t="s">
        <v>284</v>
      </c>
      <c r="C872" s="3" t="s">
        <v>213</v>
      </c>
      <c r="D872" s="22" t="s">
        <v>300</v>
      </c>
      <c r="E872" t="s">
        <v>308</v>
      </c>
      <c r="F872" s="1">
        <v>2357</v>
      </c>
      <c r="G872" s="2">
        <v>48</v>
      </c>
      <c r="H872" s="2">
        <v>1.23</v>
      </c>
      <c r="I872" s="6">
        <v>46023</v>
      </c>
      <c r="J872" s="2">
        <f t="shared" si="26"/>
        <v>59.04</v>
      </c>
      <c r="K872">
        <f t="shared" si="27"/>
        <v>2026</v>
      </c>
    </row>
    <row r="873" spans="1:11">
      <c r="A873" s="1" t="s">
        <v>216</v>
      </c>
      <c r="B873" t="s">
        <v>284</v>
      </c>
      <c r="C873" s="3" t="s">
        <v>213</v>
      </c>
      <c r="D873" s="22" t="s">
        <v>301</v>
      </c>
      <c r="E873" t="s">
        <v>308</v>
      </c>
      <c r="F873" s="1">
        <v>2358</v>
      </c>
      <c r="G873" s="2">
        <v>53</v>
      </c>
      <c r="H873" s="2">
        <v>1.22</v>
      </c>
      <c r="I873" s="6">
        <v>46023</v>
      </c>
      <c r="J873" s="2">
        <f t="shared" si="26"/>
        <v>64.66</v>
      </c>
      <c r="K873">
        <f t="shared" si="27"/>
        <v>2026</v>
      </c>
    </row>
    <row r="874" spans="1:11">
      <c r="A874" s="1" t="s">
        <v>216</v>
      </c>
      <c r="B874" t="s">
        <v>284</v>
      </c>
      <c r="C874" s="3" t="s">
        <v>213</v>
      </c>
      <c r="D874" s="22" t="s">
        <v>302</v>
      </c>
      <c r="E874" t="s">
        <v>308</v>
      </c>
      <c r="F874" s="1">
        <v>2359</v>
      </c>
      <c r="G874" s="2">
        <v>46</v>
      </c>
      <c r="H874" s="2">
        <v>1.22</v>
      </c>
      <c r="I874" s="6">
        <v>46023</v>
      </c>
      <c r="J874" s="2">
        <f t="shared" si="26"/>
        <v>56.12</v>
      </c>
      <c r="K874">
        <f t="shared" si="27"/>
        <v>2026</v>
      </c>
    </row>
    <row r="875" spans="1:11">
      <c r="A875" s="1" t="s">
        <v>216</v>
      </c>
      <c r="B875" t="s">
        <v>284</v>
      </c>
      <c r="C875" s="3" t="s">
        <v>213</v>
      </c>
      <c r="D875" s="22" t="s">
        <v>303</v>
      </c>
      <c r="E875" t="s">
        <v>308</v>
      </c>
      <c r="F875" s="1">
        <v>2361</v>
      </c>
      <c r="G875" s="2">
        <v>56</v>
      </c>
      <c r="H875" s="2">
        <v>1.83</v>
      </c>
      <c r="I875" s="6">
        <v>46023</v>
      </c>
      <c r="J875" s="2">
        <f t="shared" si="26"/>
        <v>102.48</v>
      </c>
      <c r="K875">
        <f t="shared" si="27"/>
        <v>2026</v>
      </c>
    </row>
    <row r="876" spans="1:11">
      <c r="A876" s="1" t="s">
        <v>216</v>
      </c>
      <c r="B876" t="s">
        <v>284</v>
      </c>
      <c r="C876" s="3" t="s">
        <v>213</v>
      </c>
      <c r="D876" s="22" t="s">
        <v>351</v>
      </c>
      <c r="E876" t="s">
        <v>308</v>
      </c>
      <c r="F876" s="1">
        <v>2376</v>
      </c>
      <c r="G876" s="2">
        <v>48</v>
      </c>
      <c r="H876" s="2">
        <v>1.73</v>
      </c>
      <c r="I876" s="6">
        <v>46023</v>
      </c>
      <c r="J876" s="2">
        <f t="shared" si="26"/>
        <v>83.039999999999992</v>
      </c>
      <c r="K876">
        <f t="shared" si="27"/>
        <v>2026</v>
      </c>
    </row>
    <row r="877" spans="1:11">
      <c r="A877" s="1" t="s">
        <v>216</v>
      </c>
      <c r="B877" t="s">
        <v>284</v>
      </c>
      <c r="C877" s="3" t="s">
        <v>213</v>
      </c>
      <c r="D877" s="22" t="s">
        <v>349</v>
      </c>
      <c r="E877" t="s">
        <v>308</v>
      </c>
      <c r="F877" s="1">
        <v>2377</v>
      </c>
      <c r="G877" s="2">
        <v>48</v>
      </c>
      <c r="H877" s="2">
        <v>1.71</v>
      </c>
      <c r="I877" s="6">
        <v>46023</v>
      </c>
      <c r="J877" s="2">
        <f t="shared" si="26"/>
        <v>82.08</v>
      </c>
      <c r="K877">
        <f t="shared" si="27"/>
        <v>2026</v>
      </c>
    </row>
    <row r="878" spans="1:11">
      <c r="A878" s="1" t="s">
        <v>216</v>
      </c>
      <c r="B878" t="s">
        <v>284</v>
      </c>
      <c r="C878" s="3" t="s">
        <v>213</v>
      </c>
      <c r="D878" s="22" t="s">
        <v>355</v>
      </c>
      <c r="E878" t="s">
        <v>308</v>
      </c>
      <c r="F878" s="1">
        <v>2379</v>
      </c>
      <c r="G878" s="2">
        <v>24</v>
      </c>
      <c r="H878" s="2">
        <v>0.72</v>
      </c>
      <c r="I878" s="6">
        <v>46023</v>
      </c>
      <c r="J878" s="2">
        <f t="shared" si="26"/>
        <v>17.28</v>
      </c>
      <c r="K878">
        <f t="shared" si="27"/>
        <v>2026</v>
      </c>
    </row>
    <row r="879" spans="1:11">
      <c r="A879" s="1" t="s">
        <v>216</v>
      </c>
      <c r="B879" t="s">
        <v>284</v>
      </c>
      <c r="C879" s="3" t="s">
        <v>213</v>
      </c>
      <c r="D879" s="22" t="s">
        <v>356</v>
      </c>
      <c r="E879" t="s">
        <v>308</v>
      </c>
      <c r="F879" s="1">
        <v>2380</v>
      </c>
      <c r="G879" s="2">
        <v>24</v>
      </c>
      <c r="H879" s="2">
        <v>0.71</v>
      </c>
      <c r="I879" s="6">
        <v>46023</v>
      </c>
      <c r="J879" s="2">
        <f t="shared" si="26"/>
        <v>17.04</v>
      </c>
      <c r="K879">
        <f t="shared" si="27"/>
        <v>2026</v>
      </c>
    </row>
    <row r="880" spans="1:11">
      <c r="A880" s="1" t="s">
        <v>328</v>
      </c>
      <c r="B880" t="s">
        <v>232</v>
      </c>
      <c r="C880" s="3" t="s">
        <v>213</v>
      </c>
      <c r="D880" s="22" t="s">
        <v>329</v>
      </c>
      <c r="E880" t="s">
        <v>308</v>
      </c>
      <c r="F880" s="1">
        <v>2373</v>
      </c>
      <c r="G880" s="2">
        <v>2</v>
      </c>
      <c r="H880" s="2">
        <v>20.97</v>
      </c>
      <c r="I880" s="6">
        <v>46023</v>
      </c>
      <c r="J880" s="2">
        <f t="shared" si="26"/>
        <v>41.94</v>
      </c>
      <c r="K880">
        <f t="shared" si="27"/>
        <v>2026</v>
      </c>
    </row>
    <row r="881" spans="1:11">
      <c r="A881" s="1" t="s">
        <v>217</v>
      </c>
      <c r="B881" t="s">
        <v>232</v>
      </c>
      <c r="C881" s="3" t="s">
        <v>16</v>
      </c>
      <c r="D881" s="22" t="s">
        <v>174</v>
      </c>
      <c r="E881" t="s">
        <v>308</v>
      </c>
      <c r="F881" s="1">
        <v>2165</v>
      </c>
      <c r="G881" s="2">
        <v>0.25</v>
      </c>
      <c r="H881" s="2">
        <v>98.33</v>
      </c>
      <c r="I881" s="6">
        <v>46054</v>
      </c>
      <c r="J881" s="2">
        <f t="shared" si="26"/>
        <v>24.5825</v>
      </c>
      <c r="K881">
        <f t="shared" si="27"/>
        <v>2026</v>
      </c>
    </row>
    <row r="882" spans="1:11">
      <c r="A882" s="1" t="s">
        <v>217</v>
      </c>
      <c r="B882" t="s">
        <v>232</v>
      </c>
      <c r="C882" s="3" t="s">
        <v>16</v>
      </c>
      <c r="D882" s="22" t="s">
        <v>86</v>
      </c>
      <c r="E882" t="s">
        <v>308</v>
      </c>
      <c r="F882" s="1">
        <v>2166</v>
      </c>
      <c r="G882" s="2">
        <v>0.9</v>
      </c>
      <c r="H882" s="2">
        <v>50.1</v>
      </c>
      <c r="I882" s="6">
        <v>46054</v>
      </c>
      <c r="J882" s="2">
        <f t="shared" si="26"/>
        <v>45.09</v>
      </c>
      <c r="K882">
        <f t="shared" si="27"/>
        <v>2026</v>
      </c>
    </row>
    <row r="883" spans="1:11">
      <c r="A883" s="1" t="s">
        <v>217</v>
      </c>
      <c r="B883" t="s">
        <v>232</v>
      </c>
      <c r="C883" s="3" t="s">
        <v>16</v>
      </c>
      <c r="D883" s="22" t="s">
        <v>87</v>
      </c>
      <c r="E883" t="s">
        <v>308</v>
      </c>
      <c r="F883" s="1">
        <v>2167</v>
      </c>
      <c r="G883" s="2">
        <v>1</v>
      </c>
      <c r="H883" s="2">
        <v>59.53</v>
      </c>
      <c r="I883" s="6">
        <v>46054</v>
      </c>
      <c r="J883" s="2">
        <f t="shared" si="26"/>
        <v>59.53</v>
      </c>
      <c r="K883">
        <f t="shared" si="27"/>
        <v>2026</v>
      </c>
    </row>
    <row r="884" spans="1:11">
      <c r="A884" s="1" t="s">
        <v>217</v>
      </c>
      <c r="B884" t="s">
        <v>232</v>
      </c>
      <c r="C884" s="3" t="s">
        <v>16</v>
      </c>
      <c r="D884" s="22" t="s">
        <v>53</v>
      </c>
      <c r="E884" t="s">
        <v>308</v>
      </c>
      <c r="F884" s="1">
        <v>2168</v>
      </c>
      <c r="G884" s="2">
        <v>1.75</v>
      </c>
      <c r="H884" s="2">
        <v>15.41</v>
      </c>
      <c r="I884" s="6">
        <v>46054</v>
      </c>
      <c r="J884" s="2">
        <f t="shared" si="26"/>
        <v>26.967500000000001</v>
      </c>
      <c r="K884">
        <f t="shared" si="27"/>
        <v>2026</v>
      </c>
    </row>
    <row r="885" spans="1:11">
      <c r="A885" s="1" t="s">
        <v>217</v>
      </c>
      <c r="B885" t="s">
        <v>232</v>
      </c>
      <c r="C885" s="3" t="s">
        <v>16</v>
      </c>
      <c r="D885" s="22" t="s">
        <v>74</v>
      </c>
      <c r="E885" t="s">
        <v>308</v>
      </c>
      <c r="F885" s="1">
        <v>2169</v>
      </c>
      <c r="G885" s="2">
        <v>1.75</v>
      </c>
      <c r="H885" s="2">
        <v>58.24</v>
      </c>
      <c r="I885" s="6">
        <v>46054</v>
      </c>
      <c r="J885" s="2">
        <f t="shared" si="26"/>
        <v>101.92</v>
      </c>
      <c r="K885">
        <f t="shared" si="27"/>
        <v>2026</v>
      </c>
    </row>
    <row r="886" spans="1:11">
      <c r="A886" s="1" t="s">
        <v>217</v>
      </c>
      <c r="B886" t="s">
        <v>232</v>
      </c>
      <c r="C886" s="3" t="s">
        <v>16</v>
      </c>
      <c r="D886" s="22" t="s">
        <v>135</v>
      </c>
      <c r="E886" t="s">
        <v>308</v>
      </c>
      <c r="F886" s="1">
        <v>2170</v>
      </c>
      <c r="G886" s="2">
        <v>1.75</v>
      </c>
      <c r="H886" s="2">
        <v>18.79</v>
      </c>
      <c r="I886" s="6">
        <v>46054</v>
      </c>
      <c r="J886" s="2">
        <f t="shared" si="26"/>
        <v>32.8825</v>
      </c>
      <c r="K886">
        <f t="shared" si="27"/>
        <v>2026</v>
      </c>
    </row>
    <row r="887" spans="1:11">
      <c r="A887" s="1" t="s">
        <v>217</v>
      </c>
      <c r="B887" t="s">
        <v>232</v>
      </c>
      <c r="C887" s="3" t="s">
        <v>16</v>
      </c>
      <c r="D887" s="22" t="s">
        <v>136</v>
      </c>
      <c r="E887" t="s">
        <v>308</v>
      </c>
      <c r="F887" s="1">
        <v>2171</v>
      </c>
      <c r="G887" s="2">
        <v>2</v>
      </c>
      <c r="H887" s="2">
        <v>28.64</v>
      </c>
      <c r="I887" s="6">
        <v>46054</v>
      </c>
      <c r="J887" s="2">
        <f t="shared" si="26"/>
        <v>57.28</v>
      </c>
      <c r="K887">
        <f t="shared" si="27"/>
        <v>2026</v>
      </c>
    </row>
    <row r="888" spans="1:11">
      <c r="A888" s="1" t="s">
        <v>217</v>
      </c>
      <c r="B888" t="s">
        <v>232</v>
      </c>
      <c r="C888" s="3" t="s">
        <v>16</v>
      </c>
      <c r="D888" s="22" t="s">
        <v>111</v>
      </c>
      <c r="E888" t="s">
        <v>308</v>
      </c>
      <c r="F888" s="1">
        <v>2172</v>
      </c>
      <c r="G888" s="2">
        <v>0.5</v>
      </c>
      <c r="H888" s="2">
        <v>52.5</v>
      </c>
      <c r="I888" s="6">
        <v>46054</v>
      </c>
      <c r="J888" s="2">
        <f t="shared" si="26"/>
        <v>26.25</v>
      </c>
      <c r="K888">
        <f t="shared" si="27"/>
        <v>2026</v>
      </c>
    </row>
    <row r="889" spans="1:11">
      <c r="A889" s="1" t="s">
        <v>217</v>
      </c>
      <c r="B889" t="s">
        <v>232</v>
      </c>
      <c r="C889" s="3" t="s">
        <v>16</v>
      </c>
      <c r="D889" s="22" t="s">
        <v>44</v>
      </c>
      <c r="E889" t="s">
        <v>308</v>
      </c>
      <c r="F889" s="1">
        <v>2173</v>
      </c>
      <c r="G889" s="2">
        <v>0.75</v>
      </c>
      <c r="H889" s="2">
        <v>51.04</v>
      </c>
      <c r="I889" s="6">
        <v>46054</v>
      </c>
      <c r="J889" s="2">
        <f t="shared" si="26"/>
        <v>38.28</v>
      </c>
      <c r="K889">
        <f t="shared" si="27"/>
        <v>2026</v>
      </c>
    </row>
    <row r="890" spans="1:11">
      <c r="A890" s="1" t="s">
        <v>217</v>
      </c>
      <c r="B890" t="s">
        <v>232</v>
      </c>
      <c r="C890" s="3" t="s">
        <v>16</v>
      </c>
      <c r="D890" s="22" t="s">
        <v>69</v>
      </c>
      <c r="E890" t="s">
        <v>308</v>
      </c>
      <c r="F890" s="1">
        <v>2174</v>
      </c>
      <c r="G890" s="2">
        <v>0.5</v>
      </c>
      <c r="H890" s="2">
        <v>44.08</v>
      </c>
      <c r="I890" s="6">
        <v>46054</v>
      </c>
      <c r="J890" s="2">
        <f t="shared" si="26"/>
        <v>22.04</v>
      </c>
      <c r="K890">
        <f t="shared" si="27"/>
        <v>2026</v>
      </c>
    </row>
    <row r="891" spans="1:11">
      <c r="A891" s="1" t="s">
        <v>217</v>
      </c>
      <c r="B891" t="s">
        <v>232</v>
      </c>
      <c r="C891" s="3" t="s">
        <v>16</v>
      </c>
      <c r="D891" s="22" t="s">
        <v>142</v>
      </c>
      <c r="E891" t="s">
        <v>308</v>
      </c>
      <c r="F891" s="1">
        <v>2175</v>
      </c>
      <c r="G891" s="2">
        <v>4</v>
      </c>
      <c r="H891" s="2">
        <v>24.45</v>
      </c>
      <c r="I891" s="6">
        <v>46054</v>
      </c>
      <c r="J891" s="2">
        <f t="shared" si="26"/>
        <v>97.8</v>
      </c>
      <c r="K891">
        <f t="shared" si="27"/>
        <v>2026</v>
      </c>
    </row>
    <row r="892" spans="1:11">
      <c r="A892" s="1" t="s">
        <v>217</v>
      </c>
      <c r="B892" t="s">
        <v>232</v>
      </c>
      <c r="C892" s="3" t="s">
        <v>16</v>
      </c>
      <c r="D892" s="22" t="s">
        <v>88</v>
      </c>
      <c r="E892" t="s">
        <v>308</v>
      </c>
      <c r="F892" s="1">
        <v>2176</v>
      </c>
      <c r="G892" s="2">
        <v>3.3</v>
      </c>
      <c r="H892" s="2">
        <v>15.38</v>
      </c>
      <c r="I892" s="6">
        <v>46054</v>
      </c>
      <c r="J892" s="2">
        <f t="shared" si="26"/>
        <v>50.753999999999998</v>
      </c>
      <c r="K892">
        <f t="shared" si="27"/>
        <v>2026</v>
      </c>
    </row>
    <row r="893" spans="1:11">
      <c r="A893" s="1" t="s">
        <v>217</v>
      </c>
      <c r="B893" t="s">
        <v>232</v>
      </c>
      <c r="C893" s="3" t="s">
        <v>16</v>
      </c>
      <c r="D893" s="22" t="s">
        <v>89</v>
      </c>
      <c r="E893" t="s">
        <v>308</v>
      </c>
      <c r="F893" s="1">
        <v>2177</v>
      </c>
      <c r="G893" s="2">
        <v>0.7</v>
      </c>
      <c r="H893" s="2">
        <v>27.91</v>
      </c>
      <c r="I893" s="6">
        <v>46054</v>
      </c>
      <c r="J893" s="2">
        <f t="shared" si="26"/>
        <v>19.536999999999999</v>
      </c>
      <c r="K893">
        <f t="shared" si="27"/>
        <v>2026</v>
      </c>
    </row>
    <row r="894" spans="1:11">
      <c r="A894" s="1" t="s">
        <v>217</v>
      </c>
      <c r="B894" t="s">
        <v>232</v>
      </c>
      <c r="C894" s="3" t="s">
        <v>16</v>
      </c>
      <c r="D894" s="22" t="s">
        <v>102</v>
      </c>
      <c r="E894" t="s">
        <v>308</v>
      </c>
      <c r="F894" s="1">
        <v>2178</v>
      </c>
      <c r="G894" s="2">
        <v>1.3</v>
      </c>
      <c r="H894" s="2">
        <v>29.47</v>
      </c>
      <c r="I894" s="6">
        <v>46054</v>
      </c>
      <c r="J894" s="2">
        <f t="shared" si="26"/>
        <v>38.311</v>
      </c>
      <c r="K894">
        <f t="shared" si="27"/>
        <v>2026</v>
      </c>
    </row>
    <row r="895" spans="1:11">
      <c r="A895" s="1" t="s">
        <v>217</v>
      </c>
      <c r="B895" t="s">
        <v>232</v>
      </c>
      <c r="C895" s="3" t="s">
        <v>16</v>
      </c>
      <c r="D895" s="22" t="s">
        <v>97</v>
      </c>
      <c r="E895" t="s">
        <v>308</v>
      </c>
      <c r="F895" s="1">
        <v>2179</v>
      </c>
      <c r="G895" s="2">
        <v>6.3</v>
      </c>
      <c r="H895" s="2">
        <v>17.5</v>
      </c>
      <c r="I895" s="6">
        <v>46054</v>
      </c>
      <c r="J895" s="2">
        <f t="shared" si="26"/>
        <v>110.25</v>
      </c>
      <c r="K895">
        <f t="shared" si="27"/>
        <v>2026</v>
      </c>
    </row>
    <row r="896" spans="1:11">
      <c r="A896" s="1" t="s">
        <v>217</v>
      </c>
      <c r="B896" t="s">
        <v>232</v>
      </c>
      <c r="C896" s="3" t="s">
        <v>16</v>
      </c>
      <c r="D896" s="22" t="s">
        <v>96</v>
      </c>
      <c r="E896" t="s">
        <v>308</v>
      </c>
      <c r="F896" s="1">
        <v>2181</v>
      </c>
      <c r="G896" s="2">
        <v>1</v>
      </c>
      <c r="H896" s="2">
        <v>174.16</v>
      </c>
      <c r="I896" s="6">
        <v>46054</v>
      </c>
      <c r="J896" s="2">
        <f t="shared" si="26"/>
        <v>174.16</v>
      </c>
      <c r="K896">
        <f t="shared" si="27"/>
        <v>2026</v>
      </c>
    </row>
    <row r="897" spans="1:11">
      <c r="A897" s="1" t="s">
        <v>217</v>
      </c>
      <c r="B897" t="s">
        <v>232</v>
      </c>
      <c r="C897" s="3" t="s">
        <v>16</v>
      </c>
      <c r="D897" s="22" t="s">
        <v>172</v>
      </c>
      <c r="E897" t="s">
        <v>308</v>
      </c>
      <c r="F897" s="1">
        <v>2182</v>
      </c>
      <c r="G897" s="2">
        <v>1</v>
      </c>
      <c r="H897" s="2">
        <v>31.7</v>
      </c>
      <c r="I897" s="6">
        <v>46054</v>
      </c>
      <c r="J897" s="2">
        <f t="shared" si="26"/>
        <v>31.7</v>
      </c>
      <c r="K897">
        <f t="shared" si="27"/>
        <v>2026</v>
      </c>
    </row>
    <row r="898" spans="1:11">
      <c r="A898" s="1" t="s">
        <v>217</v>
      </c>
      <c r="B898" t="s">
        <v>232</v>
      </c>
      <c r="C898" s="3" t="s">
        <v>16</v>
      </c>
      <c r="D898" s="22" t="s">
        <v>101</v>
      </c>
      <c r="E898" t="s">
        <v>308</v>
      </c>
      <c r="F898" s="1">
        <v>2184</v>
      </c>
      <c r="G898" s="2">
        <v>0.75</v>
      </c>
      <c r="H898" s="2">
        <v>39.159999999999997</v>
      </c>
      <c r="I898" s="6">
        <v>46054</v>
      </c>
      <c r="J898" s="2">
        <f t="shared" ref="J898:J961" si="28">G898*H898</f>
        <v>29.369999999999997</v>
      </c>
      <c r="K898">
        <f t="shared" ref="K898:K961" si="29">YEAR(I898)</f>
        <v>2026</v>
      </c>
    </row>
    <row r="899" spans="1:11">
      <c r="A899" s="1" t="s">
        <v>217</v>
      </c>
      <c r="B899" t="s">
        <v>232</v>
      </c>
      <c r="C899" s="3" t="s">
        <v>16</v>
      </c>
      <c r="D899" s="22" t="s">
        <v>171</v>
      </c>
      <c r="E899" t="s">
        <v>308</v>
      </c>
      <c r="F899" s="1">
        <v>2185</v>
      </c>
      <c r="G899" s="2">
        <v>1.7</v>
      </c>
      <c r="H899" s="2">
        <v>79</v>
      </c>
      <c r="I899" s="6">
        <v>46054</v>
      </c>
      <c r="J899" s="2">
        <f t="shared" si="28"/>
        <v>134.29999999999998</v>
      </c>
      <c r="K899">
        <f t="shared" si="29"/>
        <v>2026</v>
      </c>
    </row>
    <row r="900" spans="1:11">
      <c r="A900" s="1" t="s">
        <v>217</v>
      </c>
      <c r="B900" t="s">
        <v>232</v>
      </c>
      <c r="C900" s="3" t="s">
        <v>16</v>
      </c>
      <c r="D900" s="22" t="s">
        <v>40</v>
      </c>
      <c r="E900" t="s">
        <v>308</v>
      </c>
      <c r="F900" s="1">
        <v>2186</v>
      </c>
      <c r="G900" s="2">
        <v>0.3</v>
      </c>
      <c r="H900" s="2">
        <v>48.25</v>
      </c>
      <c r="I900" s="6">
        <v>46054</v>
      </c>
      <c r="J900" s="2">
        <f t="shared" si="28"/>
        <v>14.475</v>
      </c>
      <c r="K900">
        <f t="shared" si="29"/>
        <v>2026</v>
      </c>
    </row>
    <row r="901" spans="1:11">
      <c r="A901" s="1" t="s">
        <v>217</v>
      </c>
      <c r="B901" t="s">
        <v>232</v>
      </c>
      <c r="C901" s="3" t="s">
        <v>16</v>
      </c>
      <c r="D901" s="22" t="s">
        <v>47</v>
      </c>
      <c r="E901" t="s">
        <v>308</v>
      </c>
      <c r="F901" s="1">
        <v>2187</v>
      </c>
      <c r="G901" s="2">
        <v>0.6</v>
      </c>
      <c r="H901" s="2">
        <v>26.66</v>
      </c>
      <c r="I901" s="6">
        <v>46054</v>
      </c>
      <c r="J901" s="2">
        <f t="shared" si="28"/>
        <v>15.995999999999999</v>
      </c>
      <c r="K901">
        <f t="shared" si="29"/>
        <v>2026</v>
      </c>
    </row>
    <row r="902" spans="1:11">
      <c r="A902" s="1" t="s">
        <v>217</v>
      </c>
      <c r="B902" t="s">
        <v>232</v>
      </c>
      <c r="C902" s="3" t="s">
        <v>16</v>
      </c>
      <c r="D902" s="22" t="s">
        <v>48</v>
      </c>
      <c r="E902" t="s">
        <v>308</v>
      </c>
      <c r="F902" s="1">
        <v>2188</v>
      </c>
      <c r="G902" s="2">
        <v>1.5</v>
      </c>
      <c r="H902" s="2">
        <v>44.73</v>
      </c>
      <c r="I902" s="6">
        <v>46054</v>
      </c>
      <c r="J902" s="2">
        <f t="shared" si="28"/>
        <v>67.094999999999999</v>
      </c>
      <c r="K902">
        <f t="shared" si="29"/>
        <v>2026</v>
      </c>
    </row>
    <row r="903" spans="1:11">
      <c r="A903" s="1" t="s">
        <v>217</v>
      </c>
      <c r="B903" t="s">
        <v>232</v>
      </c>
      <c r="C903" s="3" t="s">
        <v>16</v>
      </c>
      <c r="D903" s="22" t="s">
        <v>46</v>
      </c>
      <c r="E903" t="s">
        <v>308</v>
      </c>
      <c r="F903" s="1">
        <v>2189</v>
      </c>
      <c r="G903" s="2">
        <v>1.6</v>
      </c>
      <c r="H903" s="2">
        <v>12.86</v>
      </c>
      <c r="I903" s="6">
        <v>46054</v>
      </c>
      <c r="J903" s="2">
        <f t="shared" si="28"/>
        <v>20.576000000000001</v>
      </c>
      <c r="K903">
        <f t="shared" si="29"/>
        <v>2026</v>
      </c>
    </row>
    <row r="904" spans="1:11">
      <c r="A904" s="1" t="s">
        <v>217</v>
      </c>
      <c r="B904" t="s">
        <v>232</v>
      </c>
      <c r="C904" s="3" t="s">
        <v>16</v>
      </c>
      <c r="D904" s="22" t="s">
        <v>81</v>
      </c>
      <c r="E904" t="s">
        <v>308</v>
      </c>
      <c r="F904" s="1">
        <v>2190</v>
      </c>
      <c r="G904" s="2">
        <v>0.9</v>
      </c>
      <c r="H904" s="2">
        <v>33.25</v>
      </c>
      <c r="I904" s="6">
        <v>46054</v>
      </c>
      <c r="J904" s="2">
        <f t="shared" si="28"/>
        <v>29.925000000000001</v>
      </c>
      <c r="K904">
        <f t="shared" si="29"/>
        <v>2026</v>
      </c>
    </row>
    <row r="905" spans="1:11">
      <c r="A905" s="1" t="s">
        <v>217</v>
      </c>
      <c r="B905" t="s">
        <v>232</v>
      </c>
      <c r="C905" s="3" t="s">
        <v>16</v>
      </c>
      <c r="D905" s="22" t="s">
        <v>82</v>
      </c>
      <c r="E905" t="s">
        <v>308</v>
      </c>
      <c r="F905" s="1">
        <v>2191</v>
      </c>
      <c r="G905" s="2">
        <v>2.5</v>
      </c>
      <c r="H905" s="2">
        <v>47.91</v>
      </c>
      <c r="I905" s="6">
        <v>46054</v>
      </c>
      <c r="J905" s="2">
        <f t="shared" si="28"/>
        <v>119.77499999999999</v>
      </c>
      <c r="K905">
        <f t="shared" si="29"/>
        <v>2026</v>
      </c>
    </row>
    <row r="906" spans="1:11">
      <c r="A906" s="1" t="s">
        <v>217</v>
      </c>
      <c r="B906" t="s">
        <v>232</v>
      </c>
      <c r="C906" s="3" t="s">
        <v>16</v>
      </c>
      <c r="D906" s="22" t="s">
        <v>94</v>
      </c>
      <c r="E906" t="s">
        <v>308</v>
      </c>
      <c r="F906" s="1">
        <v>2192</v>
      </c>
      <c r="G906" s="2">
        <v>3.25</v>
      </c>
      <c r="H906" s="2">
        <v>14</v>
      </c>
      <c r="I906" s="6">
        <v>46054</v>
      </c>
      <c r="J906" s="2">
        <f t="shared" si="28"/>
        <v>45.5</v>
      </c>
      <c r="K906">
        <f t="shared" si="29"/>
        <v>2026</v>
      </c>
    </row>
    <row r="907" spans="1:11">
      <c r="A907" s="1" t="s">
        <v>217</v>
      </c>
      <c r="B907" t="s">
        <v>232</v>
      </c>
      <c r="C907" s="3" t="s">
        <v>16</v>
      </c>
      <c r="D907" s="22" t="s">
        <v>95</v>
      </c>
      <c r="E907" t="s">
        <v>308</v>
      </c>
      <c r="F907" s="1">
        <v>2193</v>
      </c>
      <c r="G907" s="2">
        <v>1</v>
      </c>
      <c r="H907" s="2">
        <v>29.58</v>
      </c>
      <c r="I907" s="6">
        <v>46054</v>
      </c>
      <c r="J907" s="2">
        <f t="shared" si="28"/>
        <v>29.58</v>
      </c>
      <c r="K907">
        <f t="shared" si="29"/>
        <v>2026</v>
      </c>
    </row>
    <row r="908" spans="1:11">
      <c r="A908" s="1" t="s">
        <v>217</v>
      </c>
      <c r="B908" t="s">
        <v>232</v>
      </c>
      <c r="C908" s="3" t="s">
        <v>16</v>
      </c>
      <c r="D908" s="22" t="s">
        <v>173</v>
      </c>
      <c r="E908" t="s">
        <v>308</v>
      </c>
      <c r="F908" s="1">
        <v>2194</v>
      </c>
      <c r="G908" s="2">
        <v>1</v>
      </c>
      <c r="H908" s="2">
        <v>72.08</v>
      </c>
      <c r="I908" s="6">
        <v>46054</v>
      </c>
      <c r="J908" s="2">
        <f t="shared" si="28"/>
        <v>72.08</v>
      </c>
      <c r="K908">
        <f t="shared" si="29"/>
        <v>2026</v>
      </c>
    </row>
    <row r="909" spans="1:11">
      <c r="A909" s="1" t="s">
        <v>217</v>
      </c>
      <c r="B909" t="s">
        <v>232</v>
      </c>
      <c r="C909" s="3" t="s">
        <v>16</v>
      </c>
      <c r="D909" s="22" t="s">
        <v>54</v>
      </c>
      <c r="E909" t="s">
        <v>308</v>
      </c>
      <c r="F909" s="1">
        <v>2195</v>
      </c>
      <c r="G909" s="2">
        <v>0.4</v>
      </c>
      <c r="H909" s="2">
        <v>40</v>
      </c>
      <c r="I909" s="6">
        <v>46054</v>
      </c>
      <c r="J909" s="2">
        <f t="shared" si="28"/>
        <v>16</v>
      </c>
      <c r="K909">
        <f t="shared" si="29"/>
        <v>2026</v>
      </c>
    </row>
    <row r="910" spans="1:11">
      <c r="A910" s="1" t="s">
        <v>217</v>
      </c>
      <c r="B910" t="s">
        <v>232</v>
      </c>
      <c r="C910" s="3" t="s">
        <v>16</v>
      </c>
      <c r="D910" s="22" t="s">
        <v>258</v>
      </c>
      <c r="E910" t="s">
        <v>308</v>
      </c>
      <c r="F910" s="1">
        <v>2196</v>
      </c>
      <c r="G910" s="2">
        <v>2</v>
      </c>
      <c r="H910" s="2">
        <v>74.78</v>
      </c>
      <c r="I910" s="6">
        <v>46054</v>
      </c>
      <c r="J910" s="2">
        <f t="shared" si="28"/>
        <v>149.56</v>
      </c>
      <c r="K910">
        <f t="shared" si="29"/>
        <v>2026</v>
      </c>
    </row>
    <row r="911" spans="1:11">
      <c r="A911" s="1" t="s">
        <v>217</v>
      </c>
      <c r="B911" t="s">
        <v>232</v>
      </c>
      <c r="C911" s="3" t="s">
        <v>16</v>
      </c>
      <c r="D911" s="22" t="s">
        <v>80</v>
      </c>
      <c r="E911" t="s">
        <v>308</v>
      </c>
      <c r="F911" s="1">
        <v>2197</v>
      </c>
      <c r="G911" s="2">
        <v>0.25</v>
      </c>
      <c r="H911" s="2">
        <v>36.25</v>
      </c>
      <c r="I911" s="6">
        <v>46054</v>
      </c>
      <c r="J911" s="2">
        <f t="shared" si="28"/>
        <v>9.0625</v>
      </c>
      <c r="K911">
        <f t="shared" si="29"/>
        <v>2026</v>
      </c>
    </row>
    <row r="912" spans="1:11">
      <c r="A912" s="1" t="s">
        <v>217</v>
      </c>
      <c r="B912" t="s">
        <v>232</v>
      </c>
      <c r="C912" s="3" t="s">
        <v>16</v>
      </c>
      <c r="D912" s="22" t="s">
        <v>112</v>
      </c>
      <c r="E912" t="s">
        <v>308</v>
      </c>
      <c r="F912" s="1">
        <v>2198</v>
      </c>
      <c r="G912" s="2">
        <v>0.25</v>
      </c>
      <c r="H912" s="2">
        <v>18.96</v>
      </c>
      <c r="I912" s="6">
        <v>46054</v>
      </c>
      <c r="J912" s="2">
        <f t="shared" si="28"/>
        <v>4.74</v>
      </c>
      <c r="K912">
        <f t="shared" si="29"/>
        <v>2026</v>
      </c>
    </row>
    <row r="913" spans="1:11">
      <c r="A913" s="1" t="s">
        <v>217</v>
      </c>
      <c r="B913" t="s">
        <v>232</v>
      </c>
      <c r="C913" s="3" t="s">
        <v>16</v>
      </c>
      <c r="D913" s="22" t="s">
        <v>84</v>
      </c>
      <c r="E913" t="s">
        <v>308</v>
      </c>
      <c r="F913" s="1">
        <v>2199</v>
      </c>
      <c r="G913" s="2">
        <v>0.4</v>
      </c>
      <c r="H913" s="2">
        <v>13.5</v>
      </c>
      <c r="I913" s="6">
        <v>46054</v>
      </c>
      <c r="J913" s="2">
        <f t="shared" si="28"/>
        <v>5.4</v>
      </c>
      <c r="K913">
        <f t="shared" si="29"/>
        <v>2026</v>
      </c>
    </row>
    <row r="914" spans="1:11">
      <c r="A914" s="1" t="s">
        <v>217</v>
      </c>
      <c r="B914" t="s">
        <v>232</v>
      </c>
      <c r="C914" s="3" t="s">
        <v>16</v>
      </c>
      <c r="D914" s="22" t="s">
        <v>50</v>
      </c>
      <c r="E914" t="s">
        <v>308</v>
      </c>
      <c r="F914" s="1">
        <v>2200</v>
      </c>
      <c r="G914" s="2">
        <v>0.75</v>
      </c>
      <c r="H914" s="2">
        <v>18.75</v>
      </c>
      <c r="I914" s="6">
        <v>46054</v>
      </c>
      <c r="J914" s="2">
        <f t="shared" si="28"/>
        <v>14.0625</v>
      </c>
      <c r="K914">
        <f t="shared" si="29"/>
        <v>2026</v>
      </c>
    </row>
    <row r="915" spans="1:11">
      <c r="A915" s="1" t="s">
        <v>217</v>
      </c>
      <c r="B915" t="s">
        <v>232</v>
      </c>
      <c r="C915" s="3" t="s">
        <v>16</v>
      </c>
      <c r="D915" s="22" t="s">
        <v>70</v>
      </c>
      <c r="E915" t="s">
        <v>308</v>
      </c>
      <c r="F915" s="1">
        <v>2201</v>
      </c>
      <c r="G915" s="2">
        <v>1</v>
      </c>
      <c r="H915" s="2">
        <v>71.010000000000005</v>
      </c>
      <c r="I915" s="6">
        <v>46054</v>
      </c>
      <c r="J915" s="2">
        <f t="shared" si="28"/>
        <v>71.010000000000005</v>
      </c>
      <c r="K915">
        <f t="shared" si="29"/>
        <v>2026</v>
      </c>
    </row>
    <row r="916" spans="1:11">
      <c r="A916" s="1" t="s">
        <v>217</v>
      </c>
      <c r="B916" t="s">
        <v>232</v>
      </c>
      <c r="C916" s="3" t="s">
        <v>16</v>
      </c>
      <c r="D916" s="22" t="s">
        <v>93</v>
      </c>
      <c r="E916" t="s">
        <v>308</v>
      </c>
      <c r="F916" s="1">
        <v>2202</v>
      </c>
      <c r="G916" s="2">
        <v>0.25</v>
      </c>
      <c r="H916" s="2">
        <v>14.75</v>
      </c>
      <c r="I916" s="6">
        <v>46054</v>
      </c>
      <c r="J916" s="2">
        <f t="shared" si="28"/>
        <v>3.6875</v>
      </c>
      <c r="K916">
        <f t="shared" si="29"/>
        <v>2026</v>
      </c>
    </row>
    <row r="917" spans="1:11">
      <c r="A917" s="1" t="s">
        <v>217</v>
      </c>
      <c r="B917" t="s">
        <v>232</v>
      </c>
      <c r="C917" s="3" t="s">
        <v>213</v>
      </c>
      <c r="D917" s="22" t="s">
        <v>247</v>
      </c>
      <c r="E917" t="s">
        <v>308</v>
      </c>
      <c r="F917" s="1">
        <v>2345</v>
      </c>
      <c r="G917" s="2">
        <v>6</v>
      </c>
      <c r="H917" s="2">
        <v>21.84</v>
      </c>
      <c r="I917" s="6">
        <v>46054</v>
      </c>
      <c r="J917" s="2">
        <f t="shared" si="28"/>
        <v>131.04</v>
      </c>
      <c r="K917">
        <f t="shared" si="29"/>
        <v>2026</v>
      </c>
    </row>
    <row r="918" spans="1:11">
      <c r="A918" s="1" t="s">
        <v>217</v>
      </c>
      <c r="B918" t="s">
        <v>232</v>
      </c>
      <c r="C918" s="3" t="s">
        <v>213</v>
      </c>
      <c r="D918" s="22" t="s">
        <v>259</v>
      </c>
      <c r="E918" t="s">
        <v>308</v>
      </c>
      <c r="F918" s="1">
        <v>2346</v>
      </c>
      <c r="G918" s="2">
        <v>0.9</v>
      </c>
      <c r="H918" s="2">
        <v>32.33</v>
      </c>
      <c r="I918" s="6">
        <v>46054</v>
      </c>
      <c r="J918" s="2">
        <f t="shared" si="28"/>
        <v>29.096999999999998</v>
      </c>
      <c r="K918">
        <f t="shared" si="29"/>
        <v>2026</v>
      </c>
    </row>
    <row r="919" spans="1:11">
      <c r="A919" s="1" t="s">
        <v>217</v>
      </c>
      <c r="B919" t="s">
        <v>232</v>
      </c>
      <c r="C919" s="3" t="s">
        <v>213</v>
      </c>
      <c r="D919" s="22" t="s">
        <v>324</v>
      </c>
      <c r="E919" t="s">
        <v>308</v>
      </c>
      <c r="F919" s="1">
        <v>2369</v>
      </c>
      <c r="G919" s="2">
        <v>6.5</v>
      </c>
      <c r="H919" s="2">
        <v>9.3000000000000007</v>
      </c>
      <c r="I919" s="6">
        <v>46054</v>
      </c>
      <c r="J919" s="2">
        <f t="shared" si="28"/>
        <v>60.45</v>
      </c>
      <c r="K919">
        <f t="shared" si="29"/>
        <v>2026</v>
      </c>
    </row>
    <row r="920" spans="1:11">
      <c r="A920" s="1" t="s">
        <v>218</v>
      </c>
      <c r="B920" t="s">
        <v>232</v>
      </c>
      <c r="C920" s="3" t="s">
        <v>16</v>
      </c>
      <c r="D920" s="22" t="s">
        <v>164</v>
      </c>
      <c r="E920" t="s">
        <v>308</v>
      </c>
      <c r="F920" s="1">
        <v>2203</v>
      </c>
      <c r="G920" s="2">
        <v>0.25</v>
      </c>
      <c r="H920" s="2">
        <v>16.46</v>
      </c>
      <c r="I920" s="6">
        <v>46054</v>
      </c>
      <c r="J920" s="2">
        <f t="shared" si="28"/>
        <v>4.1150000000000002</v>
      </c>
      <c r="K920">
        <f t="shared" si="29"/>
        <v>2026</v>
      </c>
    </row>
    <row r="921" spans="1:11">
      <c r="A921" s="1" t="s">
        <v>218</v>
      </c>
      <c r="B921" t="s">
        <v>232</v>
      </c>
      <c r="C921" s="3" t="s">
        <v>16</v>
      </c>
      <c r="D921" s="22" t="s">
        <v>126</v>
      </c>
      <c r="E921" t="s">
        <v>308</v>
      </c>
      <c r="F921" s="1">
        <v>2204</v>
      </c>
      <c r="G921" s="2">
        <v>2</v>
      </c>
      <c r="H921" s="2">
        <v>50.29</v>
      </c>
      <c r="I921" s="6">
        <v>46054</v>
      </c>
      <c r="J921" s="2">
        <f t="shared" si="28"/>
        <v>100.58</v>
      </c>
      <c r="K921">
        <f t="shared" si="29"/>
        <v>2026</v>
      </c>
    </row>
    <row r="922" spans="1:11">
      <c r="A922" s="1" t="s">
        <v>218</v>
      </c>
      <c r="B922" t="s">
        <v>232</v>
      </c>
      <c r="C922" s="3" t="s">
        <v>16</v>
      </c>
      <c r="D922" s="22" t="s">
        <v>125</v>
      </c>
      <c r="E922" t="s">
        <v>308</v>
      </c>
      <c r="F922" s="1">
        <v>2205</v>
      </c>
      <c r="G922" s="2">
        <v>1.75</v>
      </c>
      <c r="H922" s="2">
        <v>58.79</v>
      </c>
      <c r="I922" s="6">
        <v>46054</v>
      </c>
      <c r="J922" s="2">
        <f t="shared" si="28"/>
        <v>102.88249999999999</v>
      </c>
      <c r="K922">
        <f t="shared" si="29"/>
        <v>2026</v>
      </c>
    </row>
    <row r="923" spans="1:11">
      <c r="A923" s="1" t="s">
        <v>218</v>
      </c>
      <c r="B923" t="s">
        <v>232</v>
      </c>
      <c r="C923" s="3" t="s">
        <v>16</v>
      </c>
      <c r="D923" s="22" t="s">
        <v>110</v>
      </c>
      <c r="E923" t="s">
        <v>308</v>
      </c>
      <c r="F923" s="1">
        <v>2206</v>
      </c>
      <c r="G923" s="2">
        <v>0.8</v>
      </c>
      <c r="H923" s="2">
        <v>58.79</v>
      </c>
      <c r="I923" s="6">
        <v>46054</v>
      </c>
      <c r="J923" s="2">
        <f t="shared" si="28"/>
        <v>47.032000000000004</v>
      </c>
      <c r="K923">
        <f t="shared" si="29"/>
        <v>2026</v>
      </c>
    </row>
    <row r="924" spans="1:11">
      <c r="A924" s="1" t="s">
        <v>218</v>
      </c>
      <c r="B924" t="s">
        <v>232</v>
      </c>
      <c r="C924" s="3" t="s">
        <v>16</v>
      </c>
      <c r="D924" s="22" t="s">
        <v>58</v>
      </c>
      <c r="E924" t="s">
        <v>308</v>
      </c>
      <c r="F924" s="1">
        <v>2207</v>
      </c>
      <c r="G924" s="2">
        <v>8.9</v>
      </c>
      <c r="H924" s="2">
        <v>21.92</v>
      </c>
      <c r="I924" s="6">
        <v>46054</v>
      </c>
      <c r="J924" s="2">
        <f t="shared" si="28"/>
        <v>195.08800000000002</v>
      </c>
      <c r="K924">
        <f t="shared" si="29"/>
        <v>2026</v>
      </c>
    </row>
    <row r="925" spans="1:11">
      <c r="A925" s="1" t="s">
        <v>218</v>
      </c>
      <c r="B925" t="s">
        <v>232</v>
      </c>
      <c r="C925" s="3" t="s">
        <v>16</v>
      </c>
      <c r="D925" s="22" t="s">
        <v>85</v>
      </c>
      <c r="E925" t="s">
        <v>308</v>
      </c>
      <c r="F925" s="1">
        <v>2208</v>
      </c>
      <c r="G925" s="2">
        <v>0.5</v>
      </c>
      <c r="H925" s="2">
        <v>29.08</v>
      </c>
      <c r="I925" s="6">
        <v>46054</v>
      </c>
      <c r="J925" s="2">
        <f t="shared" si="28"/>
        <v>14.54</v>
      </c>
      <c r="K925">
        <f t="shared" si="29"/>
        <v>2026</v>
      </c>
    </row>
    <row r="926" spans="1:11">
      <c r="A926" s="1" t="s">
        <v>218</v>
      </c>
      <c r="B926" t="s">
        <v>232</v>
      </c>
      <c r="C926" s="3" t="s">
        <v>16</v>
      </c>
      <c r="D926" s="22" t="s">
        <v>90</v>
      </c>
      <c r="E926" t="s">
        <v>308</v>
      </c>
      <c r="F926" s="1">
        <v>2209</v>
      </c>
      <c r="G926" s="2">
        <v>0.2</v>
      </c>
      <c r="H926" s="2">
        <v>34.15</v>
      </c>
      <c r="I926" s="6">
        <v>46054</v>
      </c>
      <c r="J926" s="2">
        <f t="shared" si="28"/>
        <v>6.83</v>
      </c>
      <c r="K926">
        <f t="shared" si="29"/>
        <v>2026</v>
      </c>
    </row>
    <row r="927" spans="1:11">
      <c r="A927" s="1" t="s">
        <v>218</v>
      </c>
      <c r="B927" t="s">
        <v>232</v>
      </c>
      <c r="C927" s="3" t="s">
        <v>16</v>
      </c>
      <c r="D927" s="22" t="s">
        <v>64</v>
      </c>
      <c r="E927" t="s">
        <v>308</v>
      </c>
      <c r="F927" s="1">
        <v>2210</v>
      </c>
      <c r="G927" s="2">
        <v>2</v>
      </c>
      <c r="H927" s="2">
        <v>65.75</v>
      </c>
      <c r="I927" s="6">
        <v>46054</v>
      </c>
      <c r="J927" s="2">
        <f t="shared" si="28"/>
        <v>131.5</v>
      </c>
      <c r="K927">
        <f t="shared" si="29"/>
        <v>2026</v>
      </c>
    </row>
    <row r="928" spans="1:11">
      <c r="A928" s="1" t="s">
        <v>218</v>
      </c>
      <c r="B928" t="s">
        <v>232</v>
      </c>
      <c r="C928" s="3" t="s">
        <v>16</v>
      </c>
      <c r="D928" s="22" t="s">
        <v>117</v>
      </c>
      <c r="E928" t="s">
        <v>308</v>
      </c>
      <c r="F928" s="1">
        <v>2211</v>
      </c>
      <c r="G928" s="2">
        <v>1.75</v>
      </c>
      <c r="H928" s="2">
        <v>21.99</v>
      </c>
      <c r="I928" s="6">
        <v>46054</v>
      </c>
      <c r="J928" s="2">
        <f t="shared" si="28"/>
        <v>38.482499999999995</v>
      </c>
      <c r="K928">
        <f t="shared" si="29"/>
        <v>2026</v>
      </c>
    </row>
    <row r="929" spans="1:11">
      <c r="A929" s="1" t="s">
        <v>218</v>
      </c>
      <c r="B929" t="s">
        <v>232</v>
      </c>
      <c r="C929" s="3" t="s">
        <v>16</v>
      </c>
      <c r="D929" s="22" t="s">
        <v>116</v>
      </c>
      <c r="E929" t="s">
        <v>308</v>
      </c>
      <c r="F929" s="1">
        <v>2212</v>
      </c>
      <c r="G929" s="2">
        <v>2.75</v>
      </c>
      <c r="H929" s="2">
        <v>23.65</v>
      </c>
      <c r="I929" s="6">
        <v>46054</v>
      </c>
      <c r="J929" s="2">
        <f t="shared" si="28"/>
        <v>65.037499999999994</v>
      </c>
      <c r="K929">
        <f t="shared" si="29"/>
        <v>2026</v>
      </c>
    </row>
    <row r="930" spans="1:11">
      <c r="A930" s="1" t="s">
        <v>218</v>
      </c>
      <c r="B930" t="s">
        <v>232</v>
      </c>
      <c r="C930" s="3" t="s">
        <v>16</v>
      </c>
      <c r="D930" s="22" t="s">
        <v>168</v>
      </c>
      <c r="E930" t="s">
        <v>308</v>
      </c>
      <c r="F930" s="1">
        <v>2213</v>
      </c>
      <c r="G930" s="2">
        <v>6</v>
      </c>
      <c r="H930" s="2">
        <v>14.28</v>
      </c>
      <c r="I930" s="6">
        <v>46054</v>
      </c>
      <c r="J930" s="2">
        <f t="shared" si="28"/>
        <v>85.679999999999993</v>
      </c>
      <c r="K930">
        <f t="shared" si="29"/>
        <v>2026</v>
      </c>
    </row>
    <row r="931" spans="1:11">
      <c r="A931" s="1" t="s">
        <v>218</v>
      </c>
      <c r="B931" t="s">
        <v>232</v>
      </c>
      <c r="C931" s="3" t="s">
        <v>16</v>
      </c>
      <c r="D931" s="22" t="s">
        <v>169</v>
      </c>
      <c r="E931" t="s">
        <v>308</v>
      </c>
      <c r="F931" s="1">
        <v>2214</v>
      </c>
      <c r="G931" s="2">
        <v>1.9</v>
      </c>
      <c r="H931" s="2">
        <v>34.15</v>
      </c>
      <c r="I931" s="6">
        <v>46054</v>
      </c>
      <c r="J931" s="2">
        <f t="shared" si="28"/>
        <v>64.884999999999991</v>
      </c>
      <c r="K931">
        <f t="shared" si="29"/>
        <v>2026</v>
      </c>
    </row>
    <row r="932" spans="1:11">
      <c r="A932" s="1" t="s">
        <v>218</v>
      </c>
      <c r="B932" t="s">
        <v>232</v>
      </c>
      <c r="C932" s="3" t="s">
        <v>16</v>
      </c>
      <c r="D932" s="22" t="s">
        <v>170</v>
      </c>
      <c r="E932" t="s">
        <v>308</v>
      </c>
      <c r="F932" s="1">
        <v>2215</v>
      </c>
      <c r="G932" s="2">
        <v>4.0999999999999996</v>
      </c>
      <c r="H932" s="2">
        <v>37.42</v>
      </c>
      <c r="I932" s="6">
        <v>46054</v>
      </c>
      <c r="J932" s="2">
        <f t="shared" si="28"/>
        <v>153.422</v>
      </c>
      <c r="K932">
        <f t="shared" si="29"/>
        <v>2026</v>
      </c>
    </row>
    <row r="933" spans="1:11">
      <c r="A933" s="1" t="s">
        <v>218</v>
      </c>
      <c r="B933" t="s">
        <v>232</v>
      </c>
      <c r="C933" s="3" t="s">
        <v>213</v>
      </c>
      <c r="D933" s="22" t="s">
        <v>296</v>
      </c>
      <c r="E933" t="s">
        <v>308</v>
      </c>
      <c r="F933" s="1">
        <v>2364</v>
      </c>
      <c r="G933" s="2">
        <v>1</v>
      </c>
      <c r="H933" s="2">
        <v>21.68</v>
      </c>
      <c r="I933" s="6">
        <v>46054</v>
      </c>
      <c r="J933" s="2">
        <f t="shared" si="28"/>
        <v>21.68</v>
      </c>
      <c r="K933">
        <f t="shared" si="29"/>
        <v>2026</v>
      </c>
    </row>
    <row r="934" spans="1:11">
      <c r="A934" s="1" t="s">
        <v>219</v>
      </c>
      <c r="B934" t="s">
        <v>232</v>
      </c>
      <c r="C934" s="3" t="s">
        <v>16</v>
      </c>
      <c r="D934" s="22" t="s">
        <v>253</v>
      </c>
      <c r="E934" t="s">
        <v>308</v>
      </c>
      <c r="F934" s="1">
        <v>2216</v>
      </c>
      <c r="G934" s="2">
        <v>1.1000000000000001</v>
      </c>
      <c r="H934" s="2">
        <v>5.0599999999999996</v>
      </c>
      <c r="I934" s="6">
        <v>46054</v>
      </c>
      <c r="J934" s="2">
        <f t="shared" si="28"/>
        <v>5.5659999999999998</v>
      </c>
      <c r="K934">
        <f t="shared" si="29"/>
        <v>2026</v>
      </c>
    </row>
    <row r="935" spans="1:11">
      <c r="A935" s="1" t="s">
        <v>219</v>
      </c>
      <c r="B935" t="s">
        <v>232</v>
      </c>
      <c r="C935" s="3" t="s">
        <v>16</v>
      </c>
      <c r="D935" s="22" t="s">
        <v>65</v>
      </c>
      <c r="E935" t="s">
        <v>308</v>
      </c>
      <c r="F935" s="1">
        <v>2217</v>
      </c>
      <c r="G935" s="2">
        <v>1.5</v>
      </c>
      <c r="H935" s="2">
        <v>5.18</v>
      </c>
      <c r="I935" s="6">
        <v>46054</v>
      </c>
      <c r="J935" s="2">
        <f t="shared" si="28"/>
        <v>7.77</v>
      </c>
      <c r="K935">
        <f t="shared" si="29"/>
        <v>2026</v>
      </c>
    </row>
    <row r="936" spans="1:11">
      <c r="A936" s="1" t="s">
        <v>219</v>
      </c>
      <c r="B936" t="s">
        <v>232</v>
      </c>
      <c r="C936" s="3" t="s">
        <v>16</v>
      </c>
      <c r="D936" s="22" t="s">
        <v>254</v>
      </c>
      <c r="E936" t="s">
        <v>308</v>
      </c>
      <c r="F936" s="1">
        <v>2218</v>
      </c>
      <c r="G936" s="2">
        <v>2</v>
      </c>
      <c r="H936" s="2">
        <v>6.16</v>
      </c>
      <c r="I936" s="6">
        <v>46054</v>
      </c>
      <c r="J936" s="2">
        <f t="shared" si="28"/>
        <v>12.32</v>
      </c>
      <c r="K936">
        <f t="shared" si="29"/>
        <v>2026</v>
      </c>
    </row>
    <row r="937" spans="1:11">
      <c r="A937" s="1" t="s">
        <v>219</v>
      </c>
      <c r="B937" t="s">
        <v>232</v>
      </c>
      <c r="C937" s="3" t="s">
        <v>16</v>
      </c>
      <c r="D937" s="22" t="s">
        <v>67</v>
      </c>
      <c r="E937" t="s">
        <v>308</v>
      </c>
      <c r="F937" s="1">
        <v>2219</v>
      </c>
      <c r="G937" s="2">
        <v>0.7</v>
      </c>
      <c r="H937" s="2">
        <v>6.07</v>
      </c>
      <c r="I937" s="6">
        <v>46054</v>
      </c>
      <c r="J937" s="2">
        <f t="shared" si="28"/>
        <v>4.2489999999999997</v>
      </c>
      <c r="K937">
        <f t="shared" si="29"/>
        <v>2026</v>
      </c>
    </row>
    <row r="938" spans="1:11">
      <c r="A938" s="1" t="s">
        <v>219</v>
      </c>
      <c r="B938" t="s">
        <v>232</v>
      </c>
      <c r="C938" s="3" t="s">
        <v>16</v>
      </c>
      <c r="D938" s="22" t="s">
        <v>66</v>
      </c>
      <c r="E938" t="s">
        <v>308</v>
      </c>
      <c r="F938" s="1">
        <v>2220</v>
      </c>
      <c r="G938" s="2">
        <v>0.8</v>
      </c>
      <c r="H938" s="2">
        <v>6.12</v>
      </c>
      <c r="I938" s="6">
        <v>46054</v>
      </c>
      <c r="J938" s="2">
        <f t="shared" si="28"/>
        <v>4.8960000000000008</v>
      </c>
      <c r="K938">
        <f t="shared" si="29"/>
        <v>2026</v>
      </c>
    </row>
    <row r="939" spans="1:11">
      <c r="A939" s="1" t="s">
        <v>219</v>
      </c>
      <c r="B939" t="s">
        <v>232</v>
      </c>
      <c r="C939" s="3" t="s">
        <v>16</v>
      </c>
      <c r="D939" s="22" t="s">
        <v>75</v>
      </c>
      <c r="E939" t="s">
        <v>308</v>
      </c>
      <c r="F939" s="1">
        <v>2221</v>
      </c>
      <c r="G939" s="2">
        <v>0.4</v>
      </c>
      <c r="H939" s="2">
        <v>9.09</v>
      </c>
      <c r="I939" s="6">
        <v>46054</v>
      </c>
      <c r="J939" s="2">
        <f t="shared" si="28"/>
        <v>3.6360000000000001</v>
      </c>
      <c r="K939">
        <f t="shared" si="29"/>
        <v>2026</v>
      </c>
    </row>
    <row r="940" spans="1:11">
      <c r="A940" s="1" t="s">
        <v>219</v>
      </c>
      <c r="B940" t="s">
        <v>232</v>
      </c>
      <c r="C940" s="3" t="s">
        <v>16</v>
      </c>
      <c r="D940" s="22" t="s">
        <v>250</v>
      </c>
      <c r="E940" t="s">
        <v>308</v>
      </c>
      <c r="F940" s="1">
        <v>2223</v>
      </c>
      <c r="G940" s="2">
        <v>1.5</v>
      </c>
      <c r="H940" s="2">
        <v>21.56</v>
      </c>
      <c r="I940" s="6">
        <v>46054</v>
      </c>
      <c r="J940" s="2">
        <f t="shared" si="28"/>
        <v>32.339999999999996</v>
      </c>
      <c r="K940">
        <f t="shared" si="29"/>
        <v>2026</v>
      </c>
    </row>
    <row r="941" spans="1:11">
      <c r="A941" s="1" t="s">
        <v>219</v>
      </c>
      <c r="B941" t="s">
        <v>232</v>
      </c>
      <c r="C941" s="3" t="s">
        <v>16</v>
      </c>
      <c r="D941" s="22" t="s">
        <v>61</v>
      </c>
      <c r="E941" t="s">
        <v>308</v>
      </c>
      <c r="F941" s="1">
        <v>2224</v>
      </c>
      <c r="G941" s="2">
        <v>2.25</v>
      </c>
      <c r="H941" s="2">
        <v>27.06</v>
      </c>
      <c r="I941" s="6">
        <v>46054</v>
      </c>
      <c r="J941" s="2">
        <f t="shared" si="28"/>
        <v>60.884999999999998</v>
      </c>
      <c r="K941">
        <f t="shared" si="29"/>
        <v>2026</v>
      </c>
    </row>
    <row r="942" spans="1:11">
      <c r="A942" s="1" t="s">
        <v>219</v>
      </c>
      <c r="B942" t="s">
        <v>232</v>
      </c>
      <c r="C942" s="3" t="s">
        <v>16</v>
      </c>
      <c r="D942" s="22" t="s">
        <v>62</v>
      </c>
      <c r="E942" t="s">
        <v>308</v>
      </c>
      <c r="F942" s="1">
        <v>2225</v>
      </c>
      <c r="G942" s="2">
        <v>3</v>
      </c>
      <c r="H942" s="2">
        <v>51</v>
      </c>
      <c r="I942" s="6">
        <v>46054</v>
      </c>
      <c r="J942" s="2">
        <f t="shared" si="28"/>
        <v>153</v>
      </c>
      <c r="K942">
        <f t="shared" si="29"/>
        <v>2026</v>
      </c>
    </row>
    <row r="943" spans="1:11">
      <c r="A943" s="1" t="s">
        <v>219</v>
      </c>
      <c r="B943" t="s">
        <v>232</v>
      </c>
      <c r="C943" s="3" t="s">
        <v>16</v>
      </c>
      <c r="D943" s="22" t="s">
        <v>60</v>
      </c>
      <c r="E943" t="s">
        <v>308</v>
      </c>
      <c r="F943" s="1">
        <v>2226</v>
      </c>
      <c r="G943" s="2">
        <v>2</v>
      </c>
      <c r="H943" s="2">
        <v>123.61</v>
      </c>
      <c r="I943" s="6">
        <v>46054</v>
      </c>
      <c r="J943" s="2">
        <f t="shared" si="28"/>
        <v>247.22</v>
      </c>
      <c r="K943">
        <f t="shared" si="29"/>
        <v>2026</v>
      </c>
    </row>
    <row r="944" spans="1:11">
      <c r="A944" s="1" t="s">
        <v>219</v>
      </c>
      <c r="B944" t="s">
        <v>232</v>
      </c>
      <c r="C944" s="3" t="s">
        <v>16</v>
      </c>
      <c r="D944" s="22" t="s">
        <v>59</v>
      </c>
      <c r="E944" t="s">
        <v>308</v>
      </c>
      <c r="F944" s="1">
        <v>2227</v>
      </c>
      <c r="G944" s="2">
        <v>0.75</v>
      </c>
      <c r="H944" s="2">
        <v>33.24</v>
      </c>
      <c r="I944" s="6">
        <v>46054</v>
      </c>
      <c r="J944" s="2">
        <f t="shared" si="28"/>
        <v>24.93</v>
      </c>
      <c r="K944">
        <f t="shared" si="29"/>
        <v>2026</v>
      </c>
    </row>
    <row r="945" spans="1:11">
      <c r="A945" s="1" t="s">
        <v>219</v>
      </c>
      <c r="B945" t="s">
        <v>232</v>
      </c>
      <c r="C945" s="3" t="s">
        <v>16</v>
      </c>
      <c r="D945" s="22" t="s">
        <v>51</v>
      </c>
      <c r="E945" t="s">
        <v>308</v>
      </c>
      <c r="F945" s="1">
        <v>2229</v>
      </c>
      <c r="G945" s="2">
        <v>1</v>
      </c>
      <c r="H945" s="2">
        <v>72.040000000000006</v>
      </c>
      <c r="I945" s="6">
        <v>46054</v>
      </c>
      <c r="J945" s="2">
        <f t="shared" si="28"/>
        <v>72.040000000000006</v>
      </c>
      <c r="K945">
        <f t="shared" si="29"/>
        <v>2026</v>
      </c>
    </row>
    <row r="946" spans="1:11">
      <c r="A946" s="1" t="s">
        <v>219</v>
      </c>
      <c r="B946" t="s">
        <v>232</v>
      </c>
      <c r="C946" s="3" t="s">
        <v>16</v>
      </c>
      <c r="D946" s="22" t="s">
        <v>41</v>
      </c>
      <c r="E946" t="s">
        <v>308</v>
      </c>
      <c r="F946" s="1">
        <v>2230</v>
      </c>
      <c r="G946" s="2">
        <v>1</v>
      </c>
      <c r="H946" s="2">
        <v>35.020000000000003</v>
      </c>
      <c r="I946" s="6">
        <v>46054</v>
      </c>
      <c r="J946" s="2">
        <f t="shared" si="28"/>
        <v>35.020000000000003</v>
      </c>
      <c r="K946">
        <f t="shared" si="29"/>
        <v>2026</v>
      </c>
    </row>
    <row r="947" spans="1:11">
      <c r="A947" s="1" t="s">
        <v>220</v>
      </c>
      <c r="B947" t="s">
        <v>232</v>
      </c>
      <c r="C947" s="3" t="s">
        <v>16</v>
      </c>
      <c r="D947" s="22" t="s">
        <v>37</v>
      </c>
      <c r="E947" t="s">
        <v>308</v>
      </c>
      <c r="F947" s="1">
        <v>2233</v>
      </c>
      <c r="G947" s="2">
        <v>2.2000000000000002</v>
      </c>
      <c r="H947" s="2">
        <v>17.41</v>
      </c>
      <c r="I947" s="6">
        <v>46054</v>
      </c>
      <c r="J947" s="2">
        <f t="shared" si="28"/>
        <v>38.302000000000007</v>
      </c>
      <c r="K947">
        <f t="shared" si="29"/>
        <v>2026</v>
      </c>
    </row>
    <row r="948" spans="1:11">
      <c r="A948" s="1" t="s">
        <v>220</v>
      </c>
      <c r="B948" t="s">
        <v>232</v>
      </c>
      <c r="C948" s="3" t="s">
        <v>16</v>
      </c>
      <c r="D948" s="22" t="s">
        <v>43</v>
      </c>
      <c r="E948" t="s">
        <v>308</v>
      </c>
      <c r="F948" s="1">
        <v>2234</v>
      </c>
      <c r="G948" s="2">
        <v>1.9</v>
      </c>
      <c r="H948" s="2">
        <v>16.170000000000002</v>
      </c>
      <c r="I948" s="6">
        <v>46054</v>
      </c>
      <c r="J948" s="2">
        <f t="shared" si="28"/>
        <v>30.723000000000003</v>
      </c>
      <c r="K948">
        <f t="shared" si="29"/>
        <v>2026</v>
      </c>
    </row>
    <row r="949" spans="1:11">
      <c r="A949" s="1" t="s">
        <v>220</v>
      </c>
      <c r="B949" t="s">
        <v>232</v>
      </c>
      <c r="C949" s="3" t="s">
        <v>16</v>
      </c>
      <c r="D949" s="22" t="s">
        <v>106</v>
      </c>
      <c r="E949" t="s">
        <v>308</v>
      </c>
      <c r="F949" s="1">
        <v>2235</v>
      </c>
      <c r="G949" s="2">
        <v>2.4</v>
      </c>
      <c r="H949" s="2">
        <v>10.83</v>
      </c>
      <c r="I949" s="6">
        <v>46054</v>
      </c>
      <c r="J949" s="2">
        <f t="shared" si="28"/>
        <v>25.992000000000001</v>
      </c>
      <c r="K949">
        <f t="shared" si="29"/>
        <v>2026</v>
      </c>
    </row>
    <row r="950" spans="1:11">
      <c r="A950" s="1" t="s">
        <v>220</v>
      </c>
      <c r="B950" t="s">
        <v>232</v>
      </c>
      <c r="C950" s="3" t="s">
        <v>16</v>
      </c>
      <c r="D950" s="22" t="s">
        <v>63</v>
      </c>
      <c r="E950" t="s">
        <v>308</v>
      </c>
      <c r="F950" s="1">
        <v>2236</v>
      </c>
      <c r="G950" s="2">
        <v>6</v>
      </c>
      <c r="H950" s="2">
        <v>16.95</v>
      </c>
      <c r="I950" s="6">
        <v>46054</v>
      </c>
      <c r="J950" s="2">
        <f t="shared" si="28"/>
        <v>101.69999999999999</v>
      </c>
      <c r="K950">
        <f t="shared" si="29"/>
        <v>2026</v>
      </c>
    </row>
    <row r="951" spans="1:11">
      <c r="A951" s="1" t="s">
        <v>220</v>
      </c>
      <c r="B951" t="s">
        <v>232</v>
      </c>
      <c r="C951" s="3" t="s">
        <v>16</v>
      </c>
      <c r="D951" s="22" t="s">
        <v>68</v>
      </c>
      <c r="E951" t="s">
        <v>308</v>
      </c>
      <c r="F951" s="1">
        <v>2237</v>
      </c>
      <c r="G951" s="2">
        <v>1.9</v>
      </c>
      <c r="H951" s="2">
        <v>11.51</v>
      </c>
      <c r="I951" s="6">
        <v>46054</v>
      </c>
      <c r="J951" s="2">
        <f t="shared" si="28"/>
        <v>21.869</v>
      </c>
      <c r="K951">
        <f t="shared" si="29"/>
        <v>2026</v>
      </c>
    </row>
    <row r="952" spans="1:11">
      <c r="A952" s="1" t="s">
        <v>220</v>
      </c>
      <c r="B952" t="s">
        <v>232</v>
      </c>
      <c r="C952" s="3" t="s">
        <v>16</v>
      </c>
      <c r="D952" s="22" t="s">
        <v>78</v>
      </c>
      <c r="E952" t="s">
        <v>308</v>
      </c>
      <c r="F952" s="1">
        <v>2238</v>
      </c>
      <c r="G952" s="2">
        <v>28.4</v>
      </c>
      <c r="H952" s="2">
        <v>15.4</v>
      </c>
      <c r="I952" s="6">
        <v>46054</v>
      </c>
      <c r="J952" s="2">
        <f t="shared" si="28"/>
        <v>437.36</v>
      </c>
      <c r="K952">
        <f t="shared" si="29"/>
        <v>2026</v>
      </c>
    </row>
    <row r="953" spans="1:11">
      <c r="A953" s="1" t="s">
        <v>220</v>
      </c>
      <c r="B953" t="s">
        <v>232</v>
      </c>
      <c r="C953" s="3" t="s">
        <v>16</v>
      </c>
      <c r="D953" s="22" t="s">
        <v>79</v>
      </c>
      <c r="E953" t="s">
        <v>308</v>
      </c>
      <c r="F953" s="1">
        <v>2239</v>
      </c>
      <c r="G953" s="2">
        <v>4.5999999999999996</v>
      </c>
      <c r="H953" s="2">
        <v>18.53</v>
      </c>
      <c r="I953" s="6">
        <v>46054</v>
      </c>
      <c r="J953" s="2">
        <f t="shared" si="28"/>
        <v>85.238</v>
      </c>
      <c r="K953">
        <f t="shared" si="29"/>
        <v>2026</v>
      </c>
    </row>
    <row r="954" spans="1:11">
      <c r="A954" s="1" t="s">
        <v>220</v>
      </c>
      <c r="B954" t="s">
        <v>232</v>
      </c>
      <c r="C954" s="3" t="s">
        <v>16</v>
      </c>
      <c r="D954" s="22" t="s">
        <v>38</v>
      </c>
      <c r="E954" t="s">
        <v>308</v>
      </c>
      <c r="F954" s="1">
        <v>2240</v>
      </c>
      <c r="G954" s="2">
        <v>3.75</v>
      </c>
      <c r="H954" s="2">
        <v>16.2</v>
      </c>
      <c r="I954" s="6">
        <v>46054</v>
      </c>
      <c r="J954" s="2">
        <f t="shared" si="28"/>
        <v>60.75</v>
      </c>
      <c r="K954">
        <f t="shared" si="29"/>
        <v>2026</v>
      </c>
    </row>
    <row r="955" spans="1:11">
      <c r="A955" s="1" t="s">
        <v>220</v>
      </c>
      <c r="B955" t="s">
        <v>232</v>
      </c>
      <c r="C955" s="3" t="s">
        <v>16</v>
      </c>
      <c r="D955" s="22" t="s">
        <v>144</v>
      </c>
      <c r="E955" t="s">
        <v>308</v>
      </c>
      <c r="F955" s="1">
        <v>2241</v>
      </c>
      <c r="G955" s="2">
        <v>2.75</v>
      </c>
      <c r="H955" s="2">
        <v>11.72</v>
      </c>
      <c r="I955" s="6">
        <v>46054</v>
      </c>
      <c r="J955" s="2">
        <f t="shared" si="28"/>
        <v>32.230000000000004</v>
      </c>
      <c r="K955">
        <f t="shared" si="29"/>
        <v>2026</v>
      </c>
    </row>
    <row r="956" spans="1:11">
      <c r="A956" s="1" t="s">
        <v>220</v>
      </c>
      <c r="B956" t="s">
        <v>232</v>
      </c>
      <c r="C956" s="3" t="s">
        <v>16</v>
      </c>
      <c r="D956" s="22" t="s">
        <v>83</v>
      </c>
      <c r="E956" t="s">
        <v>308</v>
      </c>
      <c r="F956" s="1">
        <v>2242</v>
      </c>
      <c r="G956" s="2">
        <v>7</v>
      </c>
      <c r="H956" s="2">
        <v>18.62</v>
      </c>
      <c r="I956" s="6">
        <v>46054</v>
      </c>
      <c r="J956" s="2">
        <f t="shared" si="28"/>
        <v>130.34</v>
      </c>
      <c r="K956">
        <f t="shared" si="29"/>
        <v>2026</v>
      </c>
    </row>
    <row r="957" spans="1:11">
      <c r="A957" s="1" t="s">
        <v>220</v>
      </c>
      <c r="B957" t="s">
        <v>232</v>
      </c>
      <c r="C957" s="3" t="s">
        <v>16</v>
      </c>
      <c r="D957" s="22" t="s">
        <v>145</v>
      </c>
      <c r="E957" t="s">
        <v>308</v>
      </c>
      <c r="F957" s="1">
        <v>2243</v>
      </c>
      <c r="G957" s="2">
        <v>2.9</v>
      </c>
      <c r="H957" s="2">
        <v>35.119999999999997</v>
      </c>
      <c r="I957" s="6">
        <v>46054</v>
      </c>
      <c r="J957" s="2">
        <f t="shared" si="28"/>
        <v>101.84799999999998</v>
      </c>
      <c r="K957">
        <f t="shared" si="29"/>
        <v>2026</v>
      </c>
    </row>
    <row r="958" spans="1:11">
      <c r="A958" s="1" t="s">
        <v>220</v>
      </c>
      <c r="B958" t="s">
        <v>232</v>
      </c>
      <c r="C958" s="3" t="s">
        <v>16</v>
      </c>
      <c r="D958" s="22" t="s">
        <v>163</v>
      </c>
      <c r="E958" t="s">
        <v>308</v>
      </c>
      <c r="F958" s="1">
        <v>2244</v>
      </c>
      <c r="G958" s="2">
        <v>3.15</v>
      </c>
      <c r="H958" s="2">
        <v>12.91</v>
      </c>
      <c r="I958" s="6">
        <v>46054</v>
      </c>
      <c r="J958" s="2">
        <f t="shared" si="28"/>
        <v>40.666499999999999</v>
      </c>
      <c r="K958">
        <f t="shared" si="29"/>
        <v>2026</v>
      </c>
    </row>
    <row r="959" spans="1:11">
      <c r="A959" s="1" t="s">
        <v>220</v>
      </c>
      <c r="B959" t="s">
        <v>232</v>
      </c>
      <c r="C959" s="3" t="s">
        <v>16</v>
      </c>
      <c r="D959" s="22" t="s">
        <v>109</v>
      </c>
      <c r="E959" t="s">
        <v>308</v>
      </c>
      <c r="F959" s="1">
        <v>2246</v>
      </c>
      <c r="G959" s="2">
        <v>0.1</v>
      </c>
      <c r="H959" s="2">
        <v>21.5</v>
      </c>
      <c r="I959" s="6">
        <v>46054</v>
      </c>
      <c r="J959" s="2">
        <f t="shared" si="28"/>
        <v>2.15</v>
      </c>
      <c r="K959">
        <f t="shared" si="29"/>
        <v>2026</v>
      </c>
    </row>
    <row r="960" spans="1:11">
      <c r="A960" s="1" t="s">
        <v>220</v>
      </c>
      <c r="B960" s="7" t="s">
        <v>232</v>
      </c>
      <c r="C960" s="3" t="s">
        <v>16</v>
      </c>
      <c r="D960" s="22" t="s">
        <v>39</v>
      </c>
      <c r="E960" t="s">
        <v>308</v>
      </c>
      <c r="F960" s="1">
        <v>2247</v>
      </c>
      <c r="G960" s="2">
        <v>9.1</v>
      </c>
      <c r="H960" s="2">
        <v>8.41</v>
      </c>
      <c r="I960" s="6">
        <v>46054</v>
      </c>
      <c r="J960" s="2">
        <f t="shared" si="28"/>
        <v>76.530999999999992</v>
      </c>
      <c r="K960">
        <f t="shared" si="29"/>
        <v>2026</v>
      </c>
    </row>
    <row r="961" spans="1:11">
      <c r="A961" s="1" t="s">
        <v>220</v>
      </c>
      <c r="B961" t="s">
        <v>232</v>
      </c>
      <c r="C961" s="3" t="s">
        <v>16</v>
      </c>
      <c r="D961" s="22" t="s">
        <v>103</v>
      </c>
      <c r="E961" t="s">
        <v>308</v>
      </c>
      <c r="F961" s="1">
        <v>2248</v>
      </c>
      <c r="G961" s="2">
        <v>4</v>
      </c>
      <c r="H961" s="2">
        <v>15.89</v>
      </c>
      <c r="I961" s="6">
        <v>46054</v>
      </c>
      <c r="J961" s="2">
        <f t="shared" si="28"/>
        <v>63.56</v>
      </c>
      <c r="K961">
        <f t="shared" si="29"/>
        <v>2026</v>
      </c>
    </row>
    <row r="962" spans="1:11">
      <c r="A962" s="1" t="s">
        <v>220</v>
      </c>
      <c r="B962" t="s">
        <v>232</v>
      </c>
      <c r="C962" s="3" t="s">
        <v>16</v>
      </c>
      <c r="D962" s="22" t="s">
        <v>137</v>
      </c>
      <c r="E962" t="s">
        <v>308</v>
      </c>
      <c r="F962" s="1">
        <v>2249</v>
      </c>
      <c r="G962" s="2">
        <v>1</v>
      </c>
      <c r="H962" s="2">
        <v>7.5</v>
      </c>
      <c r="I962" s="6">
        <v>46054</v>
      </c>
      <c r="J962" s="2">
        <f t="shared" ref="J962:J1025" si="30">G962*H962</f>
        <v>7.5</v>
      </c>
      <c r="K962">
        <f t="shared" ref="K962:K1025" si="31">YEAR(I962)</f>
        <v>2026</v>
      </c>
    </row>
    <row r="963" spans="1:11">
      <c r="A963" s="1" t="s">
        <v>220</v>
      </c>
      <c r="B963" t="s">
        <v>232</v>
      </c>
      <c r="C963" s="3" t="s">
        <v>16</v>
      </c>
      <c r="D963" s="22" t="s">
        <v>99</v>
      </c>
      <c r="E963" t="s">
        <v>308</v>
      </c>
      <c r="F963" s="1">
        <v>2250</v>
      </c>
      <c r="G963" s="2">
        <v>1.2</v>
      </c>
      <c r="H963" s="2">
        <v>11.05</v>
      </c>
      <c r="I963" s="6">
        <v>46054</v>
      </c>
      <c r="J963" s="2">
        <f t="shared" si="30"/>
        <v>13.26</v>
      </c>
      <c r="K963">
        <f t="shared" si="31"/>
        <v>2026</v>
      </c>
    </row>
    <row r="964" spans="1:11">
      <c r="A964" s="1" t="s">
        <v>220</v>
      </c>
      <c r="B964" t="s">
        <v>232</v>
      </c>
      <c r="C964" s="3" t="s">
        <v>16</v>
      </c>
      <c r="D964" s="22" t="s">
        <v>100</v>
      </c>
      <c r="E964" t="s">
        <v>308</v>
      </c>
      <c r="F964" s="1">
        <v>2251</v>
      </c>
      <c r="G964" s="2">
        <v>0.5</v>
      </c>
      <c r="H964" s="2">
        <v>11.05</v>
      </c>
      <c r="I964" s="6">
        <v>46054</v>
      </c>
      <c r="J964" s="2">
        <f t="shared" si="30"/>
        <v>5.5250000000000004</v>
      </c>
      <c r="K964">
        <f t="shared" si="31"/>
        <v>2026</v>
      </c>
    </row>
    <row r="965" spans="1:11">
      <c r="A965" s="1" t="s">
        <v>220</v>
      </c>
      <c r="B965" t="s">
        <v>232</v>
      </c>
      <c r="C965" s="3" t="s">
        <v>16</v>
      </c>
      <c r="D965" s="22" t="s">
        <v>244</v>
      </c>
      <c r="E965" t="s">
        <v>308</v>
      </c>
      <c r="F965" s="1">
        <v>2254</v>
      </c>
      <c r="G965" s="2">
        <v>1</v>
      </c>
      <c r="H965" s="2">
        <v>15.17</v>
      </c>
      <c r="I965" s="6">
        <v>46054</v>
      </c>
      <c r="J965" s="2">
        <f t="shared" si="30"/>
        <v>15.17</v>
      </c>
      <c r="K965">
        <f t="shared" si="31"/>
        <v>2026</v>
      </c>
    </row>
    <row r="966" spans="1:11">
      <c r="A966" s="1" t="s">
        <v>220</v>
      </c>
      <c r="B966" t="s">
        <v>232</v>
      </c>
      <c r="C966" s="3" t="s">
        <v>16</v>
      </c>
      <c r="D966" s="22" t="s">
        <v>52</v>
      </c>
      <c r="E966" t="s">
        <v>308</v>
      </c>
      <c r="F966" s="1">
        <v>2255</v>
      </c>
      <c r="G966" s="2">
        <v>0.25</v>
      </c>
      <c r="H966" s="2">
        <v>12.73</v>
      </c>
      <c r="I966" s="6">
        <v>46054</v>
      </c>
      <c r="J966" s="2">
        <f t="shared" si="30"/>
        <v>3.1825000000000001</v>
      </c>
      <c r="K966">
        <f t="shared" si="31"/>
        <v>2026</v>
      </c>
    </row>
    <row r="967" spans="1:11">
      <c r="A967" s="1" t="s">
        <v>220</v>
      </c>
      <c r="B967" t="s">
        <v>232</v>
      </c>
      <c r="C967" s="3" t="s">
        <v>16</v>
      </c>
      <c r="D967" s="22" t="s">
        <v>139</v>
      </c>
      <c r="E967" t="s">
        <v>308</v>
      </c>
      <c r="F967" s="1">
        <v>2256</v>
      </c>
      <c r="G967" s="2">
        <v>2.2000000000000002</v>
      </c>
      <c r="H967" s="2">
        <v>16.93</v>
      </c>
      <c r="I967" s="6">
        <v>46054</v>
      </c>
      <c r="J967" s="2">
        <f t="shared" si="30"/>
        <v>37.246000000000002</v>
      </c>
      <c r="K967">
        <f t="shared" si="31"/>
        <v>2026</v>
      </c>
    </row>
    <row r="968" spans="1:11">
      <c r="A968" s="1" t="s">
        <v>220</v>
      </c>
      <c r="B968" t="s">
        <v>232</v>
      </c>
      <c r="C968" s="3" t="s">
        <v>16</v>
      </c>
      <c r="D968" s="22" t="s">
        <v>141</v>
      </c>
      <c r="E968" t="s">
        <v>308</v>
      </c>
      <c r="F968" s="1">
        <v>2257</v>
      </c>
      <c r="G968" s="2">
        <v>3.25</v>
      </c>
      <c r="H968" s="2">
        <v>16.93</v>
      </c>
      <c r="I968" s="6">
        <v>46054</v>
      </c>
      <c r="J968" s="2">
        <f t="shared" si="30"/>
        <v>55.022500000000001</v>
      </c>
      <c r="K968">
        <f t="shared" si="31"/>
        <v>2026</v>
      </c>
    </row>
    <row r="969" spans="1:11">
      <c r="A969" s="1" t="s">
        <v>220</v>
      </c>
      <c r="B969" t="s">
        <v>232</v>
      </c>
      <c r="C969" s="3" t="s">
        <v>16</v>
      </c>
      <c r="D969" s="22" t="s">
        <v>140</v>
      </c>
      <c r="E969" t="s">
        <v>308</v>
      </c>
      <c r="F969" s="1">
        <v>2258</v>
      </c>
      <c r="G969" s="2">
        <v>1.6</v>
      </c>
      <c r="H969" s="2">
        <v>16.93</v>
      </c>
      <c r="I969" s="6">
        <v>46054</v>
      </c>
      <c r="J969" s="2">
        <f t="shared" si="30"/>
        <v>27.088000000000001</v>
      </c>
      <c r="K969">
        <f t="shared" si="31"/>
        <v>2026</v>
      </c>
    </row>
    <row r="970" spans="1:11">
      <c r="A970" s="1" t="s">
        <v>220</v>
      </c>
      <c r="B970" t="s">
        <v>232</v>
      </c>
      <c r="C970" s="3" t="s">
        <v>16</v>
      </c>
      <c r="D970" s="22" t="s">
        <v>113</v>
      </c>
      <c r="E970" t="s">
        <v>308</v>
      </c>
      <c r="F970" s="1">
        <v>2259</v>
      </c>
      <c r="G970" s="2">
        <v>2.8</v>
      </c>
      <c r="H970" s="2">
        <v>13.26</v>
      </c>
      <c r="I970" s="6">
        <v>46054</v>
      </c>
      <c r="J970" s="2">
        <f t="shared" si="30"/>
        <v>37.128</v>
      </c>
      <c r="K970">
        <f t="shared" si="31"/>
        <v>2026</v>
      </c>
    </row>
    <row r="971" spans="1:11">
      <c r="A971" s="1" t="s">
        <v>220</v>
      </c>
      <c r="B971" t="s">
        <v>232</v>
      </c>
      <c r="C971" s="3" t="s">
        <v>16</v>
      </c>
      <c r="D971" s="22" t="s">
        <v>107</v>
      </c>
      <c r="E971" t="s">
        <v>308</v>
      </c>
      <c r="F971" s="1">
        <v>2260</v>
      </c>
      <c r="G971" s="2">
        <v>2</v>
      </c>
      <c r="H971" s="2">
        <v>10.45</v>
      </c>
      <c r="I971" s="6">
        <v>46054</v>
      </c>
      <c r="J971" s="2">
        <f t="shared" si="30"/>
        <v>20.9</v>
      </c>
      <c r="K971">
        <f t="shared" si="31"/>
        <v>2026</v>
      </c>
    </row>
    <row r="972" spans="1:11">
      <c r="A972" s="1" t="s">
        <v>220</v>
      </c>
      <c r="B972" t="s">
        <v>232</v>
      </c>
      <c r="C972" s="3" t="s">
        <v>16</v>
      </c>
      <c r="D972" s="22" t="s">
        <v>108</v>
      </c>
      <c r="E972" t="s">
        <v>308</v>
      </c>
      <c r="F972" s="1">
        <v>2261</v>
      </c>
      <c r="G972" s="2">
        <v>2.2999999999999998</v>
      </c>
      <c r="H972" s="2">
        <v>9.5299999999999994</v>
      </c>
      <c r="I972" s="6">
        <v>46054</v>
      </c>
      <c r="J972" s="2">
        <f t="shared" si="30"/>
        <v>21.918999999999997</v>
      </c>
      <c r="K972">
        <f t="shared" si="31"/>
        <v>2026</v>
      </c>
    </row>
    <row r="973" spans="1:11">
      <c r="A973" s="1" t="s">
        <v>220</v>
      </c>
      <c r="B973" t="s">
        <v>232</v>
      </c>
      <c r="C973" s="3" t="s">
        <v>16</v>
      </c>
      <c r="D973" s="22" t="s">
        <v>143</v>
      </c>
      <c r="E973" t="s">
        <v>308</v>
      </c>
      <c r="F973" s="1">
        <v>2262</v>
      </c>
      <c r="G973" s="2">
        <v>1.5</v>
      </c>
      <c r="H973" s="2">
        <v>16.239999999999998</v>
      </c>
      <c r="I973" s="6">
        <v>46054</v>
      </c>
      <c r="J973" s="2">
        <f t="shared" si="30"/>
        <v>24.36</v>
      </c>
      <c r="K973">
        <f t="shared" si="31"/>
        <v>2026</v>
      </c>
    </row>
    <row r="974" spans="1:11">
      <c r="A974" s="1" t="s">
        <v>220</v>
      </c>
      <c r="B974" t="s">
        <v>232</v>
      </c>
      <c r="C974" s="3" t="s">
        <v>16</v>
      </c>
      <c r="D974" s="22" t="s">
        <v>245</v>
      </c>
      <c r="E974" t="s">
        <v>308</v>
      </c>
      <c r="F974" s="1">
        <v>2263</v>
      </c>
      <c r="G974" s="2">
        <v>0.75</v>
      </c>
      <c r="H974" s="2">
        <v>38.549999999999997</v>
      </c>
      <c r="I974" s="6">
        <v>46054</v>
      </c>
      <c r="J974" s="2">
        <f t="shared" si="30"/>
        <v>28.912499999999998</v>
      </c>
      <c r="K974">
        <f t="shared" si="31"/>
        <v>2026</v>
      </c>
    </row>
    <row r="975" spans="1:11">
      <c r="A975" s="1" t="s">
        <v>220</v>
      </c>
      <c r="B975" t="s">
        <v>232</v>
      </c>
      <c r="C975" s="3" t="s">
        <v>213</v>
      </c>
      <c r="D975" s="22" t="s">
        <v>297</v>
      </c>
      <c r="E975" t="s">
        <v>308</v>
      </c>
      <c r="F975" s="1">
        <v>2365</v>
      </c>
      <c r="G975" s="2">
        <v>6</v>
      </c>
      <c r="H975" s="2">
        <v>11.4</v>
      </c>
      <c r="I975" s="6">
        <v>46054</v>
      </c>
      <c r="J975" s="2">
        <f t="shared" si="30"/>
        <v>68.400000000000006</v>
      </c>
      <c r="K975">
        <f t="shared" si="31"/>
        <v>2026</v>
      </c>
    </row>
    <row r="976" spans="1:11">
      <c r="A976" s="1" t="s">
        <v>220</v>
      </c>
      <c r="B976" t="s">
        <v>232</v>
      </c>
      <c r="C976" s="3" t="s">
        <v>213</v>
      </c>
      <c r="D976" s="22" t="s">
        <v>298</v>
      </c>
      <c r="E976" t="s">
        <v>308</v>
      </c>
      <c r="F976" s="1">
        <v>2366</v>
      </c>
      <c r="G976" s="2">
        <v>2</v>
      </c>
      <c r="H976" s="2">
        <v>16.079999999999998</v>
      </c>
      <c r="I976" s="6">
        <v>46054</v>
      </c>
      <c r="J976" s="2">
        <f t="shared" si="30"/>
        <v>32.159999999999997</v>
      </c>
      <c r="K976">
        <f t="shared" si="31"/>
        <v>2026</v>
      </c>
    </row>
    <row r="977" spans="1:11">
      <c r="A977" s="1" t="s">
        <v>221</v>
      </c>
      <c r="B977" t="s">
        <v>232</v>
      </c>
      <c r="C977" s="3" t="s">
        <v>16</v>
      </c>
      <c r="D977" s="22" t="s">
        <v>246</v>
      </c>
      <c r="E977" t="s">
        <v>308</v>
      </c>
      <c r="F977" s="1">
        <v>2264</v>
      </c>
      <c r="G977" s="2">
        <v>3</v>
      </c>
      <c r="H977" s="2">
        <v>82.48</v>
      </c>
      <c r="I977" s="6">
        <v>46054</v>
      </c>
      <c r="J977" s="2">
        <f t="shared" si="30"/>
        <v>247.44</v>
      </c>
      <c r="K977">
        <f t="shared" si="31"/>
        <v>2026</v>
      </c>
    </row>
    <row r="978" spans="1:11">
      <c r="A978" s="1" t="s">
        <v>221</v>
      </c>
      <c r="B978" t="s">
        <v>232</v>
      </c>
      <c r="C978" s="3" t="s">
        <v>16</v>
      </c>
      <c r="D978" s="22" t="s">
        <v>76</v>
      </c>
      <c r="E978" t="s">
        <v>308</v>
      </c>
      <c r="F978" s="1">
        <v>2266</v>
      </c>
      <c r="G978" s="2">
        <v>1</v>
      </c>
      <c r="H978" s="2">
        <v>108.59</v>
      </c>
      <c r="I978" s="6">
        <v>46054</v>
      </c>
      <c r="J978" s="2">
        <f t="shared" si="30"/>
        <v>108.59</v>
      </c>
      <c r="K978">
        <f t="shared" si="31"/>
        <v>2026</v>
      </c>
    </row>
    <row r="979" spans="1:11">
      <c r="A979" s="1" t="s">
        <v>221</v>
      </c>
      <c r="B979" t="s">
        <v>232</v>
      </c>
      <c r="C979" s="3" t="s">
        <v>16</v>
      </c>
      <c r="D979" s="22" t="s">
        <v>165</v>
      </c>
      <c r="E979" t="s">
        <v>308</v>
      </c>
      <c r="F979" s="1">
        <v>2267</v>
      </c>
      <c r="G979" s="2">
        <v>2</v>
      </c>
      <c r="H979" s="2">
        <v>57.5</v>
      </c>
      <c r="I979" s="6">
        <v>46054</v>
      </c>
      <c r="J979" s="2">
        <f t="shared" si="30"/>
        <v>115</v>
      </c>
      <c r="K979">
        <f t="shared" si="31"/>
        <v>2026</v>
      </c>
    </row>
    <row r="980" spans="1:11">
      <c r="A980" s="1" t="s">
        <v>221</v>
      </c>
      <c r="B980" t="s">
        <v>232</v>
      </c>
      <c r="C980" s="3" t="s">
        <v>16</v>
      </c>
      <c r="D980" s="22" t="s">
        <v>57</v>
      </c>
      <c r="E980" t="s">
        <v>308</v>
      </c>
      <c r="F980" s="1">
        <v>2268</v>
      </c>
      <c r="G980" s="2">
        <v>22</v>
      </c>
      <c r="H980" s="2">
        <v>1.8</v>
      </c>
      <c r="I980" s="6">
        <v>46054</v>
      </c>
      <c r="J980" s="2">
        <f t="shared" si="30"/>
        <v>39.6</v>
      </c>
      <c r="K980">
        <f t="shared" si="31"/>
        <v>2026</v>
      </c>
    </row>
    <row r="981" spans="1:11">
      <c r="A981" s="1" t="s">
        <v>221</v>
      </c>
      <c r="B981" t="s">
        <v>232</v>
      </c>
      <c r="C981" s="3" t="s">
        <v>16</v>
      </c>
      <c r="D981" s="22" t="s">
        <v>133</v>
      </c>
      <c r="E981" t="s">
        <v>308</v>
      </c>
      <c r="F981" s="1">
        <v>2270</v>
      </c>
      <c r="G981" s="2">
        <v>1.75</v>
      </c>
      <c r="H981" s="2">
        <v>11.52</v>
      </c>
      <c r="I981" s="6">
        <v>46054</v>
      </c>
      <c r="J981" s="2">
        <f t="shared" si="30"/>
        <v>20.16</v>
      </c>
      <c r="K981">
        <f t="shared" si="31"/>
        <v>2026</v>
      </c>
    </row>
    <row r="982" spans="1:11">
      <c r="A982" s="1" t="s">
        <v>221</v>
      </c>
      <c r="B982" t="s">
        <v>232</v>
      </c>
      <c r="C982" s="3" t="s">
        <v>16</v>
      </c>
      <c r="D982" s="22" t="s">
        <v>92</v>
      </c>
      <c r="E982" t="s">
        <v>308</v>
      </c>
      <c r="F982" s="1">
        <v>2272</v>
      </c>
      <c r="G982" s="2">
        <v>28</v>
      </c>
      <c r="H982" s="2">
        <v>1.63</v>
      </c>
      <c r="I982" s="6">
        <v>46054</v>
      </c>
      <c r="J982" s="2">
        <f t="shared" si="30"/>
        <v>45.64</v>
      </c>
      <c r="K982">
        <f t="shared" si="31"/>
        <v>2026</v>
      </c>
    </row>
    <row r="983" spans="1:11">
      <c r="A983" s="1" t="s">
        <v>221</v>
      </c>
      <c r="B983" t="s">
        <v>232</v>
      </c>
      <c r="C983" s="3" t="s">
        <v>16</v>
      </c>
      <c r="D983" s="22" t="s">
        <v>56</v>
      </c>
      <c r="E983" t="s">
        <v>308</v>
      </c>
      <c r="F983" s="1">
        <v>2273</v>
      </c>
      <c r="G983" s="2">
        <v>4</v>
      </c>
      <c r="H983" s="2">
        <v>4.63</v>
      </c>
      <c r="I983" s="6">
        <v>46054</v>
      </c>
      <c r="J983" s="2">
        <f t="shared" si="30"/>
        <v>18.52</v>
      </c>
      <c r="K983">
        <f t="shared" si="31"/>
        <v>2026</v>
      </c>
    </row>
    <row r="984" spans="1:11">
      <c r="A984" s="1" t="s">
        <v>221</v>
      </c>
      <c r="B984" t="s">
        <v>232</v>
      </c>
      <c r="C984" s="3" t="s">
        <v>16</v>
      </c>
      <c r="D984" s="22" t="s">
        <v>49</v>
      </c>
      <c r="E984" t="s">
        <v>308</v>
      </c>
      <c r="F984" s="1">
        <v>2274</v>
      </c>
      <c r="G984" s="2">
        <v>6</v>
      </c>
      <c r="H984" s="2">
        <v>11.45</v>
      </c>
      <c r="I984" s="6">
        <v>46054</v>
      </c>
      <c r="J984" s="2">
        <f t="shared" si="30"/>
        <v>68.699999999999989</v>
      </c>
      <c r="K984">
        <f t="shared" si="31"/>
        <v>2026</v>
      </c>
    </row>
    <row r="985" spans="1:11">
      <c r="A985" s="1" t="s">
        <v>221</v>
      </c>
      <c r="B985" t="s">
        <v>232</v>
      </c>
      <c r="C985" s="3" t="s">
        <v>16</v>
      </c>
      <c r="D985" s="22" t="s">
        <v>309</v>
      </c>
      <c r="E985" t="s">
        <v>308</v>
      </c>
      <c r="F985" s="1">
        <v>2275</v>
      </c>
      <c r="G985" s="2">
        <v>6</v>
      </c>
      <c r="H985" s="2">
        <v>6.22</v>
      </c>
      <c r="I985" s="6">
        <v>46054</v>
      </c>
      <c r="J985" s="2">
        <f t="shared" si="30"/>
        <v>37.32</v>
      </c>
      <c r="K985">
        <f t="shared" si="31"/>
        <v>2026</v>
      </c>
    </row>
    <row r="986" spans="1:11">
      <c r="A986" s="1" t="s">
        <v>221</v>
      </c>
      <c r="B986" t="s">
        <v>232</v>
      </c>
      <c r="C986" s="3" t="s">
        <v>16</v>
      </c>
      <c r="D986" s="22" t="s">
        <v>42</v>
      </c>
      <c r="E986" t="s">
        <v>308</v>
      </c>
      <c r="F986" s="1">
        <v>2285</v>
      </c>
      <c r="G986" s="2">
        <v>31</v>
      </c>
      <c r="H986" s="2">
        <v>1.21</v>
      </c>
      <c r="I986" s="6">
        <v>46054</v>
      </c>
      <c r="J986" s="2">
        <f t="shared" si="30"/>
        <v>37.51</v>
      </c>
      <c r="K986">
        <f t="shared" si="31"/>
        <v>2026</v>
      </c>
    </row>
    <row r="987" spans="1:11">
      <c r="A987" s="1" t="s">
        <v>221</v>
      </c>
      <c r="B987" t="s">
        <v>232</v>
      </c>
      <c r="C987" s="3" t="s">
        <v>16</v>
      </c>
      <c r="D987" s="22" t="s">
        <v>45</v>
      </c>
      <c r="E987" t="s">
        <v>308</v>
      </c>
      <c r="F987" s="1">
        <v>2286</v>
      </c>
      <c r="G987" s="2">
        <v>35</v>
      </c>
      <c r="H987" s="2">
        <v>0.98</v>
      </c>
      <c r="I987" s="6">
        <v>46054</v>
      </c>
      <c r="J987" s="2">
        <f t="shared" si="30"/>
        <v>34.299999999999997</v>
      </c>
      <c r="K987">
        <f t="shared" si="31"/>
        <v>2026</v>
      </c>
    </row>
    <row r="988" spans="1:11">
      <c r="A988" s="1" t="s">
        <v>221</v>
      </c>
      <c r="B988" t="s">
        <v>232</v>
      </c>
      <c r="C988" s="3" t="s">
        <v>16</v>
      </c>
      <c r="D988" s="22" t="s">
        <v>226</v>
      </c>
      <c r="E988" t="s">
        <v>308</v>
      </c>
      <c r="F988" s="1">
        <v>2328</v>
      </c>
      <c r="G988" s="2">
        <v>1</v>
      </c>
      <c r="H988" s="2">
        <v>86.64</v>
      </c>
      <c r="I988" s="6">
        <v>46054</v>
      </c>
      <c r="J988" s="2">
        <f t="shared" si="30"/>
        <v>86.64</v>
      </c>
      <c r="K988">
        <f t="shared" si="31"/>
        <v>2026</v>
      </c>
    </row>
    <row r="989" spans="1:11">
      <c r="A989" s="1" t="s">
        <v>221</v>
      </c>
      <c r="B989" t="s">
        <v>232</v>
      </c>
      <c r="C989" s="3" t="s">
        <v>16</v>
      </c>
      <c r="D989" s="22" t="s">
        <v>223</v>
      </c>
      <c r="E989" t="s">
        <v>308</v>
      </c>
      <c r="F989" s="1">
        <v>2329</v>
      </c>
      <c r="G989" s="2">
        <v>71</v>
      </c>
      <c r="H989" s="2">
        <v>1.32</v>
      </c>
      <c r="I989" s="6">
        <v>46054</v>
      </c>
      <c r="J989" s="2">
        <f t="shared" si="30"/>
        <v>93.72</v>
      </c>
      <c r="K989">
        <f t="shared" si="31"/>
        <v>2026</v>
      </c>
    </row>
    <row r="990" spans="1:11">
      <c r="A990" s="1" t="s">
        <v>221</v>
      </c>
      <c r="B990" t="s">
        <v>232</v>
      </c>
      <c r="C990" s="3" t="s">
        <v>16</v>
      </c>
      <c r="D990" s="22" t="s">
        <v>229</v>
      </c>
      <c r="E990" t="s">
        <v>308</v>
      </c>
      <c r="F990" s="1">
        <v>2333</v>
      </c>
      <c r="G990" s="2">
        <v>1</v>
      </c>
      <c r="H990" s="2">
        <v>17.420000000000002</v>
      </c>
      <c r="I990" s="6">
        <v>46054</v>
      </c>
      <c r="J990" s="2">
        <f t="shared" si="30"/>
        <v>17.420000000000002</v>
      </c>
      <c r="K990">
        <f t="shared" si="31"/>
        <v>2026</v>
      </c>
    </row>
    <row r="991" spans="1:11">
      <c r="A991" s="1" t="s">
        <v>221</v>
      </c>
      <c r="B991" t="s">
        <v>232</v>
      </c>
      <c r="C991" s="3" t="s">
        <v>16</v>
      </c>
      <c r="D991" s="22" t="s">
        <v>225</v>
      </c>
      <c r="E991" t="s">
        <v>308</v>
      </c>
      <c r="F991" s="1">
        <v>2334</v>
      </c>
      <c r="G991" s="2">
        <v>5.4</v>
      </c>
      <c r="H991" s="2">
        <v>10.11</v>
      </c>
      <c r="I991" s="6">
        <v>46054</v>
      </c>
      <c r="J991" s="2">
        <f t="shared" si="30"/>
        <v>54.594000000000001</v>
      </c>
      <c r="K991">
        <f t="shared" si="31"/>
        <v>2026</v>
      </c>
    </row>
    <row r="992" spans="1:11">
      <c r="A992" s="1" t="s">
        <v>221</v>
      </c>
      <c r="B992" t="s">
        <v>232</v>
      </c>
      <c r="C992" s="3" t="s">
        <v>16</v>
      </c>
      <c r="D992" s="22" t="s">
        <v>227</v>
      </c>
      <c r="E992" t="s">
        <v>308</v>
      </c>
      <c r="F992" s="1">
        <v>2335</v>
      </c>
      <c r="G992" s="2">
        <v>4</v>
      </c>
      <c r="H992" s="2">
        <v>4.51</v>
      </c>
      <c r="I992" s="6">
        <v>46054</v>
      </c>
      <c r="J992" s="2">
        <f t="shared" si="30"/>
        <v>18.04</v>
      </c>
      <c r="K992">
        <f t="shared" si="31"/>
        <v>2026</v>
      </c>
    </row>
    <row r="993" spans="1:11">
      <c r="A993" s="1" t="s">
        <v>221</v>
      </c>
      <c r="B993" t="s">
        <v>232</v>
      </c>
      <c r="C993" s="3" t="s">
        <v>16</v>
      </c>
      <c r="D993" s="22" t="s">
        <v>228</v>
      </c>
      <c r="E993" t="s">
        <v>308</v>
      </c>
      <c r="F993" s="1">
        <v>2336</v>
      </c>
      <c r="G993" s="2">
        <v>2</v>
      </c>
      <c r="H993" s="2">
        <v>31.77</v>
      </c>
      <c r="I993" s="6">
        <v>46054</v>
      </c>
      <c r="J993" s="2">
        <f t="shared" si="30"/>
        <v>63.54</v>
      </c>
      <c r="K993">
        <f t="shared" si="31"/>
        <v>2026</v>
      </c>
    </row>
    <row r="994" spans="1:11">
      <c r="A994" s="1" t="s">
        <v>221</v>
      </c>
      <c r="B994" t="s">
        <v>232</v>
      </c>
      <c r="C994" s="3" t="s">
        <v>16</v>
      </c>
      <c r="D994" s="22" t="s">
        <v>230</v>
      </c>
      <c r="E994" t="s">
        <v>308</v>
      </c>
      <c r="F994" s="1">
        <v>2337</v>
      </c>
      <c r="G994" s="2">
        <v>0.5</v>
      </c>
      <c r="H994" s="2">
        <v>8.64</v>
      </c>
      <c r="I994" s="6">
        <v>46054</v>
      </c>
      <c r="J994" s="2">
        <f t="shared" si="30"/>
        <v>4.32</v>
      </c>
      <c r="K994">
        <f t="shared" si="31"/>
        <v>2026</v>
      </c>
    </row>
    <row r="995" spans="1:11">
      <c r="A995" s="1" t="s">
        <v>221</v>
      </c>
      <c r="B995" t="s">
        <v>232</v>
      </c>
      <c r="C995" s="3" t="s">
        <v>16</v>
      </c>
      <c r="D995" s="22" t="s">
        <v>222</v>
      </c>
      <c r="E995" t="s">
        <v>308</v>
      </c>
      <c r="F995" s="1">
        <v>2338</v>
      </c>
      <c r="G995" s="2">
        <v>0.5</v>
      </c>
      <c r="H995" s="2">
        <v>13.98</v>
      </c>
      <c r="I995" s="6">
        <v>46054</v>
      </c>
      <c r="J995" s="2">
        <f t="shared" si="30"/>
        <v>6.99</v>
      </c>
      <c r="K995">
        <f t="shared" si="31"/>
        <v>2026</v>
      </c>
    </row>
    <row r="996" spans="1:11">
      <c r="A996" s="1" t="s">
        <v>221</v>
      </c>
      <c r="B996" t="s">
        <v>232</v>
      </c>
      <c r="C996" s="3" t="s">
        <v>213</v>
      </c>
      <c r="D996" s="22" t="s">
        <v>260</v>
      </c>
      <c r="E996" t="s">
        <v>308</v>
      </c>
      <c r="F996" s="1">
        <v>2347</v>
      </c>
      <c r="G996" s="2">
        <v>6</v>
      </c>
      <c r="H996" s="2">
        <v>14.52</v>
      </c>
      <c r="I996" s="6">
        <v>46054</v>
      </c>
      <c r="J996" s="2">
        <f t="shared" si="30"/>
        <v>87.12</v>
      </c>
      <c r="K996">
        <f t="shared" si="31"/>
        <v>2026</v>
      </c>
    </row>
    <row r="997" spans="1:11">
      <c r="A997" s="1" t="s">
        <v>328</v>
      </c>
      <c r="B997" t="s">
        <v>232</v>
      </c>
      <c r="C997" s="3" t="s">
        <v>213</v>
      </c>
      <c r="D997" s="22" t="s">
        <v>329</v>
      </c>
      <c r="E997" t="s">
        <v>308</v>
      </c>
      <c r="F997" s="1">
        <v>2373</v>
      </c>
      <c r="G997" s="2">
        <v>2</v>
      </c>
      <c r="H997" s="2">
        <v>20.97</v>
      </c>
      <c r="I997" s="6">
        <v>46054</v>
      </c>
      <c r="J997" s="2">
        <f t="shared" si="30"/>
        <v>41.94</v>
      </c>
      <c r="K997">
        <f t="shared" si="31"/>
        <v>2026</v>
      </c>
    </row>
    <row r="998" spans="1:11">
      <c r="A998" s="1" t="s">
        <v>216</v>
      </c>
      <c r="B998" t="s">
        <v>175</v>
      </c>
      <c r="C998" s="3" t="s">
        <v>15</v>
      </c>
      <c r="D998" s="22" t="s">
        <v>183</v>
      </c>
      <c r="E998" t="s">
        <v>308</v>
      </c>
      <c r="F998" s="1">
        <v>2098</v>
      </c>
      <c r="G998" s="2">
        <v>1</v>
      </c>
      <c r="H998" s="2">
        <v>4.0599999999999996</v>
      </c>
      <c r="I998" s="6">
        <v>46054</v>
      </c>
      <c r="J998" s="2">
        <f t="shared" si="30"/>
        <v>4.0599999999999996</v>
      </c>
      <c r="K998">
        <f t="shared" si="31"/>
        <v>2026</v>
      </c>
    </row>
    <row r="999" spans="1:11">
      <c r="A999" s="1" t="s">
        <v>216</v>
      </c>
      <c r="B999" t="s">
        <v>175</v>
      </c>
      <c r="C999" s="3" t="s">
        <v>15</v>
      </c>
      <c r="D999" s="22" t="s">
        <v>251</v>
      </c>
      <c r="E999" t="s">
        <v>308</v>
      </c>
      <c r="F999" s="1">
        <v>2099</v>
      </c>
      <c r="G999" s="2">
        <v>38</v>
      </c>
      <c r="H999" s="2">
        <v>5.3</v>
      </c>
      <c r="I999" s="6">
        <v>46054</v>
      </c>
      <c r="J999" s="2">
        <f t="shared" si="30"/>
        <v>201.4</v>
      </c>
      <c r="K999">
        <f t="shared" si="31"/>
        <v>2026</v>
      </c>
    </row>
    <row r="1000" spans="1:11">
      <c r="A1000" s="1" t="s">
        <v>216</v>
      </c>
      <c r="B1000" t="s">
        <v>175</v>
      </c>
      <c r="C1000" s="3" t="s">
        <v>15</v>
      </c>
      <c r="D1000" s="22" t="s">
        <v>24</v>
      </c>
      <c r="E1000" t="s">
        <v>308</v>
      </c>
      <c r="F1000" s="1">
        <v>2100</v>
      </c>
      <c r="G1000" s="2">
        <v>38</v>
      </c>
      <c r="H1000" s="2">
        <v>4.88</v>
      </c>
      <c r="I1000" s="6">
        <v>46054</v>
      </c>
      <c r="J1000" s="2">
        <f t="shared" si="30"/>
        <v>185.44</v>
      </c>
      <c r="K1000">
        <f t="shared" si="31"/>
        <v>2026</v>
      </c>
    </row>
    <row r="1001" spans="1:11">
      <c r="A1001" s="1" t="s">
        <v>216</v>
      </c>
      <c r="B1001" t="s">
        <v>175</v>
      </c>
      <c r="C1001" s="3" t="s">
        <v>15</v>
      </c>
      <c r="D1001" s="22" t="s">
        <v>26</v>
      </c>
      <c r="E1001" t="s">
        <v>308</v>
      </c>
      <c r="F1001" s="1">
        <v>2101</v>
      </c>
      <c r="G1001" s="2">
        <v>19</v>
      </c>
      <c r="H1001" s="2">
        <v>8.1</v>
      </c>
      <c r="I1001" s="6">
        <v>46054</v>
      </c>
      <c r="J1001" s="2">
        <f t="shared" si="30"/>
        <v>153.9</v>
      </c>
      <c r="K1001">
        <f t="shared" si="31"/>
        <v>2026</v>
      </c>
    </row>
    <row r="1002" spans="1:11">
      <c r="A1002" s="1" t="s">
        <v>216</v>
      </c>
      <c r="B1002" t="s">
        <v>175</v>
      </c>
      <c r="C1002" s="3" t="s">
        <v>15</v>
      </c>
      <c r="D1002" s="22" t="s">
        <v>18</v>
      </c>
      <c r="E1002" t="s">
        <v>308</v>
      </c>
      <c r="F1002" s="1">
        <v>2102</v>
      </c>
      <c r="G1002" s="2">
        <v>44</v>
      </c>
      <c r="H1002" s="2">
        <v>11.98</v>
      </c>
      <c r="I1002" s="6">
        <v>46054</v>
      </c>
      <c r="J1002" s="2">
        <f t="shared" si="30"/>
        <v>527.12</v>
      </c>
      <c r="K1002">
        <f t="shared" si="31"/>
        <v>2026</v>
      </c>
    </row>
    <row r="1003" spans="1:11">
      <c r="A1003" s="1" t="s">
        <v>216</v>
      </c>
      <c r="B1003" t="s">
        <v>175</v>
      </c>
      <c r="C1003" s="3" t="s">
        <v>15</v>
      </c>
      <c r="D1003" s="22" t="s">
        <v>32</v>
      </c>
      <c r="E1003" t="s">
        <v>308</v>
      </c>
      <c r="F1003" s="1">
        <v>2103</v>
      </c>
      <c r="G1003" s="2">
        <v>17</v>
      </c>
      <c r="H1003" s="2">
        <v>21.9</v>
      </c>
      <c r="I1003" s="6">
        <v>46054</v>
      </c>
      <c r="J1003" s="2">
        <f t="shared" si="30"/>
        <v>372.29999999999995</v>
      </c>
      <c r="K1003">
        <f t="shared" si="31"/>
        <v>2026</v>
      </c>
    </row>
    <row r="1004" spans="1:11">
      <c r="A1004" s="1" t="s">
        <v>216</v>
      </c>
      <c r="B1004" t="s">
        <v>175</v>
      </c>
      <c r="C1004" s="3" t="s">
        <v>15</v>
      </c>
      <c r="D1004" s="22" t="s">
        <v>249</v>
      </c>
      <c r="E1004" t="s">
        <v>308</v>
      </c>
      <c r="F1004" s="1">
        <v>2104</v>
      </c>
      <c r="G1004" s="2">
        <v>16</v>
      </c>
      <c r="H1004" s="2">
        <v>32</v>
      </c>
      <c r="I1004" s="6">
        <v>46054</v>
      </c>
      <c r="J1004" s="2">
        <f t="shared" si="30"/>
        <v>512</v>
      </c>
      <c r="K1004">
        <f t="shared" si="31"/>
        <v>2026</v>
      </c>
    </row>
    <row r="1005" spans="1:11">
      <c r="A1005" s="1" t="s">
        <v>216</v>
      </c>
      <c r="B1005" t="s">
        <v>175</v>
      </c>
      <c r="C1005" s="3" t="s">
        <v>15</v>
      </c>
      <c r="D1005" s="22" t="s">
        <v>36</v>
      </c>
      <c r="E1005" t="s">
        <v>308</v>
      </c>
      <c r="F1005" s="1">
        <v>2105</v>
      </c>
      <c r="G1005" s="2">
        <v>2</v>
      </c>
      <c r="H1005" s="2">
        <v>7.5</v>
      </c>
      <c r="I1005" s="6">
        <v>46054</v>
      </c>
      <c r="J1005" s="2">
        <f t="shared" si="30"/>
        <v>15</v>
      </c>
      <c r="K1005">
        <f t="shared" si="31"/>
        <v>2026</v>
      </c>
    </row>
    <row r="1006" spans="1:11">
      <c r="A1006" s="1" t="s">
        <v>216</v>
      </c>
      <c r="B1006" t="s">
        <v>175</v>
      </c>
      <c r="C1006" s="3" t="s">
        <v>15</v>
      </c>
      <c r="D1006" s="22" t="s">
        <v>17</v>
      </c>
      <c r="E1006" t="s">
        <v>308</v>
      </c>
      <c r="F1006" s="1">
        <v>2106</v>
      </c>
      <c r="G1006" s="2">
        <v>1</v>
      </c>
      <c r="H1006" s="2">
        <v>15.5</v>
      </c>
      <c r="I1006" s="6">
        <v>46054</v>
      </c>
      <c r="J1006" s="2">
        <f t="shared" si="30"/>
        <v>15.5</v>
      </c>
      <c r="K1006">
        <f t="shared" si="31"/>
        <v>2026</v>
      </c>
    </row>
    <row r="1007" spans="1:11">
      <c r="A1007" s="1" t="s">
        <v>216</v>
      </c>
      <c r="B1007" t="s">
        <v>175</v>
      </c>
      <c r="C1007" s="3" t="s">
        <v>15</v>
      </c>
      <c r="D1007" s="22" t="s">
        <v>31</v>
      </c>
      <c r="E1007" t="s">
        <v>308</v>
      </c>
      <c r="F1007" s="1">
        <v>2107</v>
      </c>
      <c r="G1007" s="2">
        <v>10</v>
      </c>
      <c r="H1007" s="2">
        <v>4.8</v>
      </c>
      <c r="I1007" s="6">
        <v>46054</v>
      </c>
      <c r="J1007" s="2">
        <f t="shared" si="30"/>
        <v>48</v>
      </c>
      <c r="K1007">
        <f t="shared" si="31"/>
        <v>2026</v>
      </c>
    </row>
    <row r="1008" spans="1:11">
      <c r="A1008" s="1" t="s">
        <v>216</v>
      </c>
      <c r="B1008" t="s">
        <v>175</v>
      </c>
      <c r="C1008" s="3" t="s">
        <v>15</v>
      </c>
      <c r="D1008" s="22" t="s">
        <v>310</v>
      </c>
      <c r="E1008" t="s">
        <v>308</v>
      </c>
      <c r="F1008" s="1">
        <v>2108</v>
      </c>
      <c r="G1008" s="2">
        <v>2</v>
      </c>
      <c r="H1008" s="2">
        <v>8.1</v>
      </c>
      <c r="I1008" s="6">
        <v>46054</v>
      </c>
      <c r="J1008" s="2">
        <f t="shared" si="30"/>
        <v>16.2</v>
      </c>
      <c r="K1008">
        <f t="shared" si="31"/>
        <v>2026</v>
      </c>
    </row>
    <row r="1009" spans="1:11">
      <c r="A1009" s="1" t="s">
        <v>216</v>
      </c>
      <c r="B1009" t="s">
        <v>177</v>
      </c>
      <c r="C1009" s="3" t="s">
        <v>15</v>
      </c>
      <c r="D1009" s="22" t="s">
        <v>27</v>
      </c>
      <c r="E1009" t="s">
        <v>308</v>
      </c>
      <c r="F1009" s="1">
        <v>1896</v>
      </c>
      <c r="G1009" s="2">
        <v>9</v>
      </c>
      <c r="H1009" s="2">
        <v>6.4</v>
      </c>
      <c r="I1009" s="6">
        <v>46054</v>
      </c>
      <c r="J1009" s="2">
        <f t="shared" si="30"/>
        <v>57.6</v>
      </c>
      <c r="K1009">
        <f t="shared" si="31"/>
        <v>2026</v>
      </c>
    </row>
    <row r="1010" spans="1:11">
      <c r="A1010" s="1" t="s">
        <v>216</v>
      </c>
      <c r="B1010" t="s">
        <v>177</v>
      </c>
      <c r="C1010" s="3" t="s">
        <v>15</v>
      </c>
      <c r="D1010" s="22" t="s">
        <v>19</v>
      </c>
      <c r="E1010" t="s">
        <v>308</v>
      </c>
      <c r="F1010" s="1">
        <v>1897</v>
      </c>
      <c r="G1010" s="2">
        <v>59</v>
      </c>
      <c r="H1010" s="2">
        <v>22.45</v>
      </c>
      <c r="I1010" s="6">
        <v>46054</v>
      </c>
      <c r="J1010" s="2">
        <f t="shared" si="30"/>
        <v>1324.55</v>
      </c>
      <c r="K1010">
        <f t="shared" si="31"/>
        <v>2026</v>
      </c>
    </row>
    <row r="1011" spans="1:11">
      <c r="A1011" s="1" t="s">
        <v>216</v>
      </c>
      <c r="B1011" t="s">
        <v>177</v>
      </c>
      <c r="C1011" s="3" t="s">
        <v>15</v>
      </c>
      <c r="D1011" s="22" t="s">
        <v>22</v>
      </c>
      <c r="E1011" t="s">
        <v>308</v>
      </c>
      <c r="F1011" s="1">
        <v>1898</v>
      </c>
      <c r="G1011" s="2">
        <v>50</v>
      </c>
      <c r="H1011" s="2">
        <v>17.600000000000001</v>
      </c>
      <c r="I1011" s="6">
        <v>46054</v>
      </c>
      <c r="J1011" s="2">
        <f t="shared" si="30"/>
        <v>880.00000000000011</v>
      </c>
      <c r="K1011">
        <f t="shared" si="31"/>
        <v>2026</v>
      </c>
    </row>
    <row r="1012" spans="1:11">
      <c r="A1012" s="1" t="s">
        <v>216</v>
      </c>
      <c r="B1012" t="s">
        <v>177</v>
      </c>
      <c r="C1012" s="3" t="s">
        <v>15</v>
      </c>
      <c r="D1012" s="22" t="s">
        <v>21</v>
      </c>
      <c r="E1012" t="s">
        <v>308</v>
      </c>
      <c r="F1012" s="1">
        <v>1899</v>
      </c>
      <c r="G1012" s="2">
        <v>63</v>
      </c>
      <c r="H1012" s="2">
        <v>13.9</v>
      </c>
      <c r="I1012" s="6">
        <v>46054</v>
      </c>
      <c r="J1012" s="2">
        <f t="shared" si="30"/>
        <v>875.7</v>
      </c>
      <c r="K1012">
        <f t="shared" si="31"/>
        <v>2026</v>
      </c>
    </row>
    <row r="1013" spans="1:11">
      <c r="A1013" s="1" t="s">
        <v>216</v>
      </c>
      <c r="B1013" t="s">
        <v>177</v>
      </c>
      <c r="C1013" s="3" t="s">
        <v>15</v>
      </c>
      <c r="D1013" s="22" t="s">
        <v>23</v>
      </c>
      <c r="E1013" t="s">
        <v>308</v>
      </c>
      <c r="F1013" s="1">
        <v>1900</v>
      </c>
      <c r="G1013" s="2">
        <v>3</v>
      </c>
      <c r="H1013" s="2">
        <v>3.5</v>
      </c>
      <c r="I1013" s="6">
        <v>46054</v>
      </c>
      <c r="J1013" s="2">
        <f t="shared" si="30"/>
        <v>10.5</v>
      </c>
      <c r="K1013">
        <f t="shared" si="31"/>
        <v>2026</v>
      </c>
    </row>
    <row r="1014" spans="1:11">
      <c r="A1014" s="1" t="s">
        <v>216</v>
      </c>
      <c r="B1014" t="s">
        <v>177</v>
      </c>
      <c r="C1014" s="3" t="s">
        <v>15</v>
      </c>
      <c r="D1014" s="22" t="s">
        <v>20</v>
      </c>
      <c r="E1014" t="s">
        <v>308</v>
      </c>
      <c r="F1014" s="1">
        <v>2279</v>
      </c>
      <c r="G1014" s="2">
        <v>12</v>
      </c>
      <c r="H1014" s="2">
        <v>26.5</v>
      </c>
      <c r="I1014" s="6">
        <v>46054</v>
      </c>
      <c r="J1014" s="2">
        <f t="shared" si="30"/>
        <v>318</v>
      </c>
      <c r="K1014">
        <f t="shared" si="31"/>
        <v>2026</v>
      </c>
    </row>
    <row r="1015" spans="1:11">
      <c r="A1015" s="1" t="s">
        <v>216</v>
      </c>
      <c r="B1015" t="s">
        <v>177</v>
      </c>
      <c r="C1015" s="3" t="s">
        <v>15</v>
      </c>
      <c r="D1015" s="22" t="s">
        <v>185</v>
      </c>
      <c r="E1015" t="s">
        <v>308</v>
      </c>
      <c r="F1015" s="1">
        <v>2298</v>
      </c>
      <c r="G1015" s="2">
        <v>67</v>
      </c>
      <c r="H1015" s="2">
        <v>5</v>
      </c>
      <c r="I1015" s="6">
        <v>46054</v>
      </c>
      <c r="J1015" s="2">
        <f t="shared" si="30"/>
        <v>335</v>
      </c>
      <c r="K1015">
        <f t="shared" si="31"/>
        <v>2026</v>
      </c>
    </row>
    <row r="1016" spans="1:11">
      <c r="A1016" s="1" t="s">
        <v>216</v>
      </c>
      <c r="B1016" t="s">
        <v>177</v>
      </c>
      <c r="C1016" s="3" t="s">
        <v>213</v>
      </c>
      <c r="D1016" s="22" t="s">
        <v>256</v>
      </c>
      <c r="E1016" t="s">
        <v>308</v>
      </c>
      <c r="F1016" s="1">
        <v>2344</v>
      </c>
      <c r="G1016" s="2">
        <v>4</v>
      </c>
      <c r="H1016" s="2">
        <v>4</v>
      </c>
      <c r="I1016" s="6">
        <v>46054</v>
      </c>
      <c r="J1016" s="2">
        <f t="shared" si="30"/>
        <v>16</v>
      </c>
      <c r="K1016">
        <f t="shared" si="31"/>
        <v>2026</v>
      </c>
    </row>
    <row r="1017" spans="1:11">
      <c r="A1017" s="1" t="s">
        <v>216</v>
      </c>
      <c r="B1017" t="s">
        <v>179</v>
      </c>
      <c r="C1017" s="3" t="s">
        <v>16</v>
      </c>
      <c r="D1017" s="22" t="s">
        <v>130</v>
      </c>
      <c r="E1017" t="s">
        <v>308</v>
      </c>
      <c r="F1017" s="1">
        <v>2140</v>
      </c>
      <c r="G1017" s="2">
        <v>39</v>
      </c>
      <c r="H1017" s="2">
        <v>0.89</v>
      </c>
      <c r="I1017" s="6">
        <v>46054</v>
      </c>
      <c r="J1017" s="2">
        <f t="shared" si="30"/>
        <v>34.71</v>
      </c>
      <c r="K1017">
        <f t="shared" si="31"/>
        <v>2026</v>
      </c>
    </row>
    <row r="1018" spans="1:11">
      <c r="A1018" s="1" t="s">
        <v>216</v>
      </c>
      <c r="B1018" t="s">
        <v>179</v>
      </c>
      <c r="C1018" s="3" t="s">
        <v>16</v>
      </c>
      <c r="D1018" s="22" t="s">
        <v>147</v>
      </c>
      <c r="E1018" t="s">
        <v>308</v>
      </c>
      <c r="F1018" s="1">
        <v>2141</v>
      </c>
      <c r="G1018" s="2">
        <v>34</v>
      </c>
      <c r="H1018" s="2">
        <v>0.81</v>
      </c>
      <c r="I1018" s="6">
        <v>46054</v>
      </c>
      <c r="J1018" s="2">
        <f t="shared" si="30"/>
        <v>27.540000000000003</v>
      </c>
      <c r="K1018">
        <f t="shared" si="31"/>
        <v>2026</v>
      </c>
    </row>
    <row r="1019" spans="1:11">
      <c r="A1019" s="1" t="s">
        <v>216</v>
      </c>
      <c r="B1019" t="s">
        <v>179</v>
      </c>
      <c r="C1019" s="3" t="s">
        <v>16</v>
      </c>
      <c r="D1019" s="22" t="s">
        <v>132</v>
      </c>
      <c r="E1019" t="s">
        <v>308</v>
      </c>
      <c r="F1019" s="1">
        <v>2144</v>
      </c>
      <c r="G1019" s="2">
        <v>50</v>
      </c>
      <c r="H1019" s="2">
        <v>0.84</v>
      </c>
      <c r="I1019" s="6">
        <v>46054</v>
      </c>
      <c r="J1019" s="2">
        <f t="shared" si="30"/>
        <v>42</v>
      </c>
      <c r="K1019">
        <f t="shared" si="31"/>
        <v>2026</v>
      </c>
    </row>
    <row r="1020" spans="1:11">
      <c r="A1020" s="1" t="s">
        <v>216</v>
      </c>
      <c r="B1020" t="s">
        <v>179</v>
      </c>
      <c r="C1020" s="3" t="s">
        <v>16</v>
      </c>
      <c r="D1020" s="22" t="s">
        <v>73</v>
      </c>
      <c r="E1020" t="s">
        <v>308</v>
      </c>
      <c r="F1020" s="1">
        <v>2145</v>
      </c>
      <c r="G1020" s="2">
        <v>119</v>
      </c>
      <c r="H1020" s="2">
        <v>1.01</v>
      </c>
      <c r="I1020" s="6">
        <v>46054</v>
      </c>
      <c r="J1020" s="2">
        <f t="shared" si="30"/>
        <v>120.19</v>
      </c>
      <c r="K1020">
        <f t="shared" si="31"/>
        <v>2026</v>
      </c>
    </row>
    <row r="1021" spans="1:11">
      <c r="A1021" s="1" t="s">
        <v>216</v>
      </c>
      <c r="B1021" t="s">
        <v>179</v>
      </c>
      <c r="C1021" s="3" t="s">
        <v>16</v>
      </c>
      <c r="D1021" s="22" t="s">
        <v>138</v>
      </c>
      <c r="E1021" t="s">
        <v>308</v>
      </c>
      <c r="F1021" s="1">
        <v>2146</v>
      </c>
      <c r="G1021" s="2">
        <v>6</v>
      </c>
      <c r="H1021" s="2">
        <v>5.95</v>
      </c>
      <c r="I1021" s="6">
        <v>46054</v>
      </c>
      <c r="J1021" s="2">
        <f t="shared" si="30"/>
        <v>35.700000000000003</v>
      </c>
      <c r="K1021">
        <f t="shared" si="31"/>
        <v>2026</v>
      </c>
    </row>
    <row r="1022" spans="1:11">
      <c r="A1022" s="1" t="s">
        <v>216</v>
      </c>
      <c r="B1022" t="s">
        <v>179</v>
      </c>
      <c r="C1022" s="3" t="s">
        <v>16</v>
      </c>
      <c r="D1022" s="22" t="s">
        <v>131</v>
      </c>
      <c r="E1022" t="s">
        <v>308</v>
      </c>
      <c r="F1022" s="1">
        <v>2148</v>
      </c>
      <c r="G1022" s="2">
        <v>17</v>
      </c>
      <c r="H1022" s="2">
        <v>1.08</v>
      </c>
      <c r="I1022" s="6">
        <v>46054</v>
      </c>
      <c r="J1022" s="2">
        <f t="shared" si="30"/>
        <v>18.36</v>
      </c>
      <c r="K1022">
        <f t="shared" si="31"/>
        <v>2026</v>
      </c>
    </row>
    <row r="1023" spans="1:11">
      <c r="A1023" s="1" t="s">
        <v>216</v>
      </c>
      <c r="B1023" t="s">
        <v>179</v>
      </c>
      <c r="C1023" s="3" t="s">
        <v>16</v>
      </c>
      <c r="D1023" s="22" t="s">
        <v>146</v>
      </c>
      <c r="E1023" t="s">
        <v>308</v>
      </c>
      <c r="F1023" s="1">
        <v>2149</v>
      </c>
      <c r="G1023" s="2">
        <v>90</v>
      </c>
      <c r="H1023" s="2">
        <v>1.03</v>
      </c>
      <c r="I1023" s="6">
        <v>46054</v>
      </c>
      <c r="J1023" s="2">
        <f t="shared" si="30"/>
        <v>92.7</v>
      </c>
      <c r="K1023">
        <f t="shared" si="31"/>
        <v>2026</v>
      </c>
    </row>
    <row r="1024" spans="1:11">
      <c r="A1024" s="1" t="s">
        <v>216</v>
      </c>
      <c r="B1024" t="s">
        <v>179</v>
      </c>
      <c r="C1024" s="3" t="s">
        <v>16</v>
      </c>
      <c r="D1024" s="22" t="s">
        <v>71</v>
      </c>
      <c r="E1024" t="s">
        <v>308</v>
      </c>
      <c r="F1024" s="1">
        <v>2150</v>
      </c>
      <c r="G1024" s="2">
        <v>124</v>
      </c>
      <c r="H1024" s="2">
        <v>1.1200000000000001</v>
      </c>
      <c r="I1024" s="6">
        <v>46054</v>
      </c>
      <c r="J1024" s="2">
        <f t="shared" si="30"/>
        <v>138.88000000000002</v>
      </c>
      <c r="K1024">
        <f t="shared" si="31"/>
        <v>2026</v>
      </c>
    </row>
    <row r="1025" spans="1:11">
      <c r="A1025" s="1" t="s">
        <v>216</v>
      </c>
      <c r="B1025" t="s">
        <v>179</v>
      </c>
      <c r="C1025" s="3" t="s">
        <v>16</v>
      </c>
      <c r="D1025" s="22" t="s">
        <v>72</v>
      </c>
      <c r="E1025" t="s">
        <v>308</v>
      </c>
      <c r="F1025" s="1">
        <v>2151</v>
      </c>
      <c r="G1025" s="2">
        <v>25</v>
      </c>
      <c r="H1025" s="2">
        <v>1.24</v>
      </c>
      <c r="I1025" s="6">
        <v>46054</v>
      </c>
      <c r="J1025" s="2">
        <f t="shared" si="30"/>
        <v>31</v>
      </c>
      <c r="K1025">
        <f t="shared" si="31"/>
        <v>2026</v>
      </c>
    </row>
    <row r="1026" spans="1:11">
      <c r="A1026" s="1" t="s">
        <v>216</v>
      </c>
      <c r="B1026" t="s">
        <v>179</v>
      </c>
      <c r="C1026" s="3" t="s">
        <v>16</v>
      </c>
      <c r="D1026" s="22" t="s">
        <v>159</v>
      </c>
      <c r="E1026" t="s">
        <v>308</v>
      </c>
      <c r="F1026" s="1">
        <v>2152</v>
      </c>
      <c r="G1026" s="2">
        <v>1.4</v>
      </c>
      <c r="H1026" s="2">
        <v>7.21</v>
      </c>
      <c r="I1026" s="6">
        <v>46054</v>
      </c>
      <c r="J1026" s="2">
        <f t="shared" ref="J1026:J1093" si="32">G1026*H1026</f>
        <v>10.093999999999999</v>
      </c>
      <c r="K1026">
        <f t="shared" ref="K1026:K1093" si="33">YEAR(I1026)</f>
        <v>2026</v>
      </c>
    </row>
    <row r="1027" spans="1:11">
      <c r="A1027" s="1" t="s">
        <v>216</v>
      </c>
      <c r="B1027" t="s">
        <v>179</v>
      </c>
      <c r="C1027" s="3" t="s">
        <v>16</v>
      </c>
      <c r="D1027" s="22" t="s">
        <v>155</v>
      </c>
      <c r="E1027" t="s">
        <v>308</v>
      </c>
      <c r="F1027" s="1">
        <v>2153</v>
      </c>
      <c r="G1027" s="2">
        <v>1.4</v>
      </c>
      <c r="H1027" s="2">
        <v>7.34</v>
      </c>
      <c r="I1027" s="6">
        <v>46054</v>
      </c>
      <c r="J1027" s="2">
        <f t="shared" si="32"/>
        <v>10.276</v>
      </c>
      <c r="K1027">
        <f t="shared" si="33"/>
        <v>2026</v>
      </c>
    </row>
    <row r="1028" spans="1:11">
      <c r="A1028" s="1" t="s">
        <v>216</v>
      </c>
      <c r="B1028" t="s">
        <v>179</v>
      </c>
      <c r="C1028" s="3" t="s">
        <v>16</v>
      </c>
      <c r="D1028" s="22" t="s">
        <v>158</v>
      </c>
      <c r="E1028" t="s">
        <v>308</v>
      </c>
      <c r="F1028" s="1">
        <v>2154</v>
      </c>
      <c r="G1028" s="2">
        <v>2.8</v>
      </c>
      <c r="H1028" s="2">
        <v>8.9600000000000009</v>
      </c>
      <c r="I1028" s="6">
        <v>46054</v>
      </c>
      <c r="J1028" s="2">
        <f t="shared" si="32"/>
        <v>25.088000000000001</v>
      </c>
      <c r="K1028">
        <f t="shared" si="33"/>
        <v>2026</v>
      </c>
    </row>
    <row r="1029" spans="1:11">
      <c r="A1029" s="1" t="s">
        <v>216</v>
      </c>
      <c r="B1029" t="s">
        <v>179</v>
      </c>
      <c r="C1029" s="3" t="s">
        <v>16</v>
      </c>
      <c r="D1029" s="22" t="s">
        <v>160</v>
      </c>
      <c r="E1029" t="s">
        <v>308</v>
      </c>
      <c r="F1029" s="1">
        <v>2155</v>
      </c>
      <c r="G1029" s="2">
        <v>2</v>
      </c>
      <c r="H1029" s="2">
        <v>5.3</v>
      </c>
      <c r="I1029" s="6">
        <v>46054</v>
      </c>
      <c r="J1029" s="2">
        <f t="shared" si="32"/>
        <v>10.6</v>
      </c>
      <c r="K1029">
        <f t="shared" si="33"/>
        <v>2026</v>
      </c>
    </row>
    <row r="1030" spans="1:11">
      <c r="A1030" s="1" t="s">
        <v>216</v>
      </c>
      <c r="B1030" t="s">
        <v>179</v>
      </c>
      <c r="C1030" s="3" t="s">
        <v>16</v>
      </c>
      <c r="D1030" s="22" t="s">
        <v>161</v>
      </c>
      <c r="E1030" t="s">
        <v>308</v>
      </c>
      <c r="F1030" s="1">
        <v>2156</v>
      </c>
      <c r="G1030" s="2">
        <v>2.4</v>
      </c>
      <c r="H1030" s="2">
        <v>8.68</v>
      </c>
      <c r="I1030" s="6">
        <v>46054</v>
      </c>
      <c r="J1030" s="2">
        <f t="shared" si="32"/>
        <v>20.831999999999997</v>
      </c>
      <c r="K1030">
        <f t="shared" si="33"/>
        <v>2026</v>
      </c>
    </row>
    <row r="1031" spans="1:11">
      <c r="A1031" s="1" t="s">
        <v>216</v>
      </c>
      <c r="B1031" t="s">
        <v>179</v>
      </c>
      <c r="C1031" s="3" t="s">
        <v>16</v>
      </c>
      <c r="D1031" s="22" t="s">
        <v>156</v>
      </c>
      <c r="E1031" t="s">
        <v>308</v>
      </c>
      <c r="F1031" s="1">
        <v>2157</v>
      </c>
      <c r="G1031" s="2">
        <v>3.65</v>
      </c>
      <c r="H1031" s="2">
        <v>7.87</v>
      </c>
      <c r="I1031" s="6">
        <v>46054</v>
      </c>
      <c r="J1031" s="2">
        <f t="shared" si="32"/>
        <v>28.7255</v>
      </c>
      <c r="K1031">
        <f t="shared" si="33"/>
        <v>2026</v>
      </c>
    </row>
    <row r="1032" spans="1:11">
      <c r="A1032" s="1" t="s">
        <v>216</v>
      </c>
      <c r="B1032" s="7" t="s">
        <v>179</v>
      </c>
      <c r="C1032" s="3" t="s">
        <v>16</v>
      </c>
      <c r="D1032" s="22" t="s">
        <v>206</v>
      </c>
      <c r="E1032" t="s">
        <v>308</v>
      </c>
      <c r="F1032" s="1">
        <v>2158</v>
      </c>
      <c r="G1032" s="2">
        <v>1</v>
      </c>
      <c r="H1032" s="2">
        <v>7.46</v>
      </c>
      <c r="I1032" s="6">
        <v>46054</v>
      </c>
      <c r="J1032" s="2">
        <f t="shared" si="32"/>
        <v>7.46</v>
      </c>
      <c r="K1032">
        <f t="shared" si="33"/>
        <v>2026</v>
      </c>
    </row>
    <row r="1033" spans="1:11">
      <c r="A1033" s="1" t="s">
        <v>216</v>
      </c>
      <c r="B1033" t="s">
        <v>179</v>
      </c>
      <c r="C1033" s="3" t="s">
        <v>16</v>
      </c>
      <c r="D1033" s="22" t="s">
        <v>157</v>
      </c>
      <c r="E1033" t="s">
        <v>308</v>
      </c>
      <c r="F1033" s="1">
        <v>2160</v>
      </c>
      <c r="G1033" s="2">
        <v>1</v>
      </c>
      <c r="H1033" s="2">
        <v>7.32</v>
      </c>
      <c r="I1033" s="6">
        <v>46054</v>
      </c>
      <c r="J1033" s="2">
        <f t="shared" si="32"/>
        <v>7.32</v>
      </c>
      <c r="K1033">
        <f t="shared" si="33"/>
        <v>2026</v>
      </c>
    </row>
    <row r="1034" spans="1:11">
      <c r="A1034" s="1" t="s">
        <v>216</v>
      </c>
      <c r="B1034" t="s">
        <v>179</v>
      </c>
      <c r="C1034" s="3" t="s">
        <v>16</v>
      </c>
      <c r="D1034" s="22" t="s">
        <v>153</v>
      </c>
      <c r="E1034" t="s">
        <v>308</v>
      </c>
      <c r="F1034" s="1">
        <v>2161</v>
      </c>
      <c r="G1034" s="2">
        <v>1</v>
      </c>
      <c r="H1034" s="2">
        <v>8.75</v>
      </c>
      <c r="I1034" s="6">
        <v>46054</v>
      </c>
      <c r="J1034" s="2">
        <f t="shared" si="32"/>
        <v>8.75</v>
      </c>
      <c r="K1034">
        <f t="shared" si="33"/>
        <v>2026</v>
      </c>
    </row>
    <row r="1035" spans="1:11">
      <c r="A1035" s="1" t="s">
        <v>216</v>
      </c>
      <c r="B1035" t="s">
        <v>179</v>
      </c>
      <c r="C1035" s="3" t="s">
        <v>16</v>
      </c>
      <c r="D1035" s="22" t="s">
        <v>235</v>
      </c>
      <c r="E1035" t="s">
        <v>308</v>
      </c>
      <c r="F1035" s="1">
        <v>2162</v>
      </c>
      <c r="G1035" s="2">
        <v>1</v>
      </c>
      <c r="H1035" s="2">
        <v>9.43</v>
      </c>
      <c r="I1035" s="6">
        <v>46054</v>
      </c>
      <c r="J1035" s="2">
        <f t="shared" si="32"/>
        <v>9.43</v>
      </c>
      <c r="K1035">
        <f t="shared" si="33"/>
        <v>2026</v>
      </c>
    </row>
    <row r="1036" spans="1:11">
      <c r="A1036" s="1" t="s">
        <v>216</v>
      </c>
      <c r="B1036" t="s">
        <v>179</v>
      </c>
      <c r="C1036" s="3" t="s">
        <v>16</v>
      </c>
      <c r="D1036" s="22" t="s">
        <v>162</v>
      </c>
      <c r="E1036" t="s">
        <v>308</v>
      </c>
      <c r="F1036" s="1">
        <v>2163</v>
      </c>
      <c r="G1036" s="2">
        <v>8</v>
      </c>
      <c r="H1036" s="2">
        <v>6.18</v>
      </c>
      <c r="I1036" s="6">
        <v>46054</v>
      </c>
      <c r="J1036" s="2">
        <f t="shared" si="32"/>
        <v>49.44</v>
      </c>
      <c r="K1036">
        <f t="shared" si="33"/>
        <v>2026</v>
      </c>
    </row>
    <row r="1037" spans="1:11">
      <c r="A1037" s="1" t="s">
        <v>216</v>
      </c>
      <c r="B1037" t="s">
        <v>179</v>
      </c>
      <c r="C1037" s="3" t="s">
        <v>16</v>
      </c>
      <c r="D1037" s="22" t="s">
        <v>154</v>
      </c>
      <c r="E1037" t="s">
        <v>308</v>
      </c>
      <c r="F1037" s="1">
        <v>2164</v>
      </c>
      <c r="G1037" s="2">
        <v>1.75</v>
      </c>
      <c r="H1037" s="2">
        <v>5.3</v>
      </c>
      <c r="I1037" s="6">
        <v>46054</v>
      </c>
      <c r="J1037" s="2">
        <f t="shared" si="32"/>
        <v>9.2750000000000004</v>
      </c>
      <c r="K1037">
        <f t="shared" si="33"/>
        <v>2026</v>
      </c>
    </row>
    <row r="1038" spans="1:11">
      <c r="A1038" s="1" t="s">
        <v>216</v>
      </c>
      <c r="B1038" t="s">
        <v>179</v>
      </c>
      <c r="C1038" s="3" t="s">
        <v>16</v>
      </c>
      <c r="D1038" s="22" t="s">
        <v>166</v>
      </c>
      <c r="E1038" t="s">
        <v>308</v>
      </c>
      <c r="F1038" s="1">
        <v>2283</v>
      </c>
      <c r="G1038" s="2">
        <v>11</v>
      </c>
      <c r="H1038" s="2">
        <v>0.98</v>
      </c>
      <c r="I1038" s="6">
        <v>46054</v>
      </c>
      <c r="J1038" s="2">
        <f t="shared" si="32"/>
        <v>10.78</v>
      </c>
      <c r="K1038">
        <f t="shared" si="33"/>
        <v>2026</v>
      </c>
    </row>
    <row r="1039" spans="1:11">
      <c r="A1039" s="1" t="s">
        <v>216</v>
      </c>
      <c r="B1039" t="s">
        <v>179</v>
      </c>
      <c r="C1039" s="3" t="s">
        <v>16</v>
      </c>
      <c r="D1039" s="22" t="s">
        <v>205</v>
      </c>
      <c r="E1039" t="s">
        <v>308</v>
      </c>
      <c r="F1039" s="1">
        <v>2318</v>
      </c>
      <c r="G1039" s="2">
        <v>1</v>
      </c>
      <c r="H1039" s="2">
        <v>7.53</v>
      </c>
      <c r="I1039" s="6">
        <v>46054</v>
      </c>
      <c r="J1039" s="2">
        <f t="shared" si="32"/>
        <v>7.53</v>
      </c>
      <c r="K1039">
        <f t="shared" si="33"/>
        <v>2026</v>
      </c>
    </row>
    <row r="1040" spans="1:11">
      <c r="A1040" s="1" t="s">
        <v>216</v>
      </c>
      <c r="B1040" t="s">
        <v>179</v>
      </c>
      <c r="C1040" s="3" t="s">
        <v>16</v>
      </c>
      <c r="D1040" s="22" t="s">
        <v>207</v>
      </c>
      <c r="E1040" t="s">
        <v>308</v>
      </c>
      <c r="F1040" s="1">
        <v>2319</v>
      </c>
      <c r="G1040" s="2">
        <v>2.8</v>
      </c>
      <c r="H1040" s="2">
        <v>5.23</v>
      </c>
      <c r="I1040" s="6">
        <v>46054</v>
      </c>
      <c r="J1040" s="2">
        <f t="shared" si="32"/>
        <v>14.644</v>
      </c>
      <c r="K1040">
        <f t="shared" si="33"/>
        <v>2026</v>
      </c>
    </row>
    <row r="1041" spans="1:11">
      <c r="A1041" s="1" t="s">
        <v>216</v>
      </c>
      <c r="B1041" t="s">
        <v>179</v>
      </c>
      <c r="C1041" s="3" t="s">
        <v>16</v>
      </c>
      <c r="D1041" s="22" t="s">
        <v>209</v>
      </c>
      <c r="E1041" t="s">
        <v>308</v>
      </c>
      <c r="F1041" s="1">
        <v>2321</v>
      </c>
      <c r="G1041" s="2">
        <v>2.1</v>
      </c>
      <c r="H1041" s="2">
        <v>5</v>
      </c>
      <c r="I1041" s="6">
        <v>46054</v>
      </c>
      <c r="J1041" s="2">
        <f t="shared" si="32"/>
        <v>10.5</v>
      </c>
      <c r="K1041">
        <f t="shared" si="33"/>
        <v>2026</v>
      </c>
    </row>
    <row r="1042" spans="1:11">
      <c r="A1042" s="1" t="s">
        <v>216</v>
      </c>
      <c r="B1042" t="s">
        <v>179</v>
      </c>
      <c r="C1042" s="3" t="s">
        <v>16</v>
      </c>
      <c r="D1042" s="22" t="s">
        <v>210</v>
      </c>
      <c r="E1042" t="s">
        <v>308</v>
      </c>
      <c r="F1042" s="1">
        <v>2322</v>
      </c>
      <c r="G1042" s="2">
        <v>2</v>
      </c>
      <c r="H1042" s="2">
        <v>7.86</v>
      </c>
      <c r="I1042" s="6">
        <v>46054</v>
      </c>
      <c r="J1042" s="2">
        <f t="shared" si="32"/>
        <v>15.72</v>
      </c>
      <c r="K1042">
        <f t="shared" si="33"/>
        <v>2026</v>
      </c>
    </row>
    <row r="1043" spans="1:11">
      <c r="A1043" s="1" t="s">
        <v>216</v>
      </c>
      <c r="B1043" t="s">
        <v>179</v>
      </c>
      <c r="C1043" s="3" t="s">
        <v>16</v>
      </c>
      <c r="D1043" s="22" t="s">
        <v>211</v>
      </c>
      <c r="E1043" t="s">
        <v>308</v>
      </c>
      <c r="F1043" s="1">
        <v>2323</v>
      </c>
      <c r="G1043" s="2">
        <v>0.1</v>
      </c>
      <c r="H1043" s="2">
        <v>9.07</v>
      </c>
      <c r="I1043" s="6">
        <v>46054</v>
      </c>
      <c r="J1043" s="2">
        <f t="shared" si="32"/>
        <v>0.90700000000000003</v>
      </c>
      <c r="K1043">
        <f t="shared" si="33"/>
        <v>2026</v>
      </c>
    </row>
    <row r="1044" spans="1:11">
      <c r="A1044" s="1" t="s">
        <v>216</v>
      </c>
      <c r="B1044" t="s">
        <v>179</v>
      </c>
      <c r="C1044" s="3" t="s">
        <v>16</v>
      </c>
      <c r="D1044" s="22" t="s">
        <v>212</v>
      </c>
      <c r="E1044" t="s">
        <v>308</v>
      </c>
      <c r="F1044" s="1">
        <v>2324</v>
      </c>
      <c r="G1044" s="2">
        <v>1</v>
      </c>
      <c r="H1044" s="2">
        <v>6.55</v>
      </c>
      <c r="I1044" s="6">
        <v>46054</v>
      </c>
      <c r="J1044" s="2">
        <f t="shared" si="32"/>
        <v>6.55</v>
      </c>
      <c r="K1044">
        <f t="shared" si="33"/>
        <v>2026</v>
      </c>
    </row>
    <row r="1045" spans="1:11">
      <c r="A1045" s="1" t="s">
        <v>216</v>
      </c>
      <c r="B1045" t="s">
        <v>179</v>
      </c>
      <c r="C1045" s="3" t="s">
        <v>213</v>
      </c>
      <c r="D1045" s="22" t="s">
        <v>354</v>
      </c>
      <c r="E1045" t="s">
        <v>308</v>
      </c>
      <c r="F1045" s="1">
        <v>2378</v>
      </c>
      <c r="G1045" s="2">
        <v>102</v>
      </c>
      <c r="H1045" s="2">
        <v>0.33</v>
      </c>
      <c r="I1045" s="6">
        <v>46054</v>
      </c>
      <c r="J1045" s="2">
        <f t="shared" si="32"/>
        <v>33.660000000000004</v>
      </c>
      <c r="K1045">
        <f t="shared" si="33"/>
        <v>2026</v>
      </c>
    </row>
    <row r="1046" spans="1:11">
      <c r="A1046" s="1" t="s">
        <v>216</v>
      </c>
      <c r="B1046" t="s">
        <v>178</v>
      </c>
      <c r="C1046" s="3" t="s">
        <v>15</v>
      </c>
      <c r="D1046" s="22" t="s">
        <v>30</v>
      </c>
      <c r="E1046" t="s">
        <v>308</v>
      </c>
      <c r="F1046" s="1">
        <v>2109</v>
      </c>
      <c r="G1046" s="2">
        <v>53</v>
      </c>
      <c r="H1046" s="2">
        <v>4.79</v>
      </c>
      <c r="I1046" s="6">
        <v>46054</v>
      </c>
      <c r="J1046" s="2">
        <f t="shared" si="32"/>
        <v>253.87</v>
      </c>
      <c r="K1046">
        <f t="shared" si="33"/>
        <v>2026</v>
      </c>
    </row>
    <row r="1047" spans="1:11">
      <c r="A1047" s="1" t="s">
        <v>216</v>
      </c>
      <c r="B1047" t="s">
        <v>178</v>
      </c>
      <c r="C1047" s="3" t="s">
        <v>15</v>
      </c>
      <c r="D1047" s="22" t="s">
        <v>34</v>
      </c>
      <c r="E1047" t="s">
        <v>308</v>
      </c>
      <c r="F1047" s="1">
        <v>2110</v>
      </c>
      <c r="G1047" s="2">
        <v>13</v>
      </c>
      <c r="H1047" s="2">
        <v>10</v>
      </c>
      <c r="I1047" s="6">
        <v>46054</v>
      </c>
      <c r="J1047" s="2">
        <f t="shared" si="32"/>
        <v>130</v>
      </c>
      <c r="K1047">
        <f t="shared" si="33"/>
        <v>2026</v>
      </c>
    </row>
    <row r="1048" spans="1:11">
      <c r="A1048" s="1" t="s">
        <v>216</v>
      </c>
      <c r="B1048" t="s">
        <v>176</v>
      </c>
      <c r="C1048" s="3" t="s">
        <v>15</v>
      </c>
      <c r="D1048" s="22" t="s">
        <v>28</v>
      </c>
      <c r="E1048" t="s">
        <v>308</v>
      </c>
      <c r="F1048" s="1">
        <v>2089</v>
      </c>
      <c r="G1048" s="2">
        <v>39</v>
      </c>
      <c r="H1048" s="2">
        <v>11.52</v>
      </c>
      <c r="I1048" s="6">
        <v>46054</v>
      </c>
      <c r="J1048" s="2">
        <f t="shared" si="32"/>
        <v>449.28</v>
      </c>
      <c r="K1048">
        <f t="shared" si="33"/>
        <v>2026</v>
      </c>
    </row>
    <row r="1049" spans="1:11">
      <c r="A1049" s="1" t="s">
        <v>216</v>
      </c>
      <c r="B1049" t="s">
        <v>176</v>
      </c>
      <c r="C1049" s="3" t="s">
        <v>15</v>
      </c>
      <c r="D1049" s="22" t="s">
        <v>252</v>
      </c>
      <c r="E1049" t="s">
        <v>308</v>
      </c>
      <c r="F1049" s="1">
        <v>2090</v>
      </c>
      <c r="G1049" s="2">
        <v>27</v>
      </c>
      <c r="H1049" s="2">
        <v>4.9800000000000004</v>
      </c>
      <c r="I1049" s="6">
        <v>46054</v>
      </c>
      <c r="J1049" s="2">
        <f t="shared" si="32"/>
        <v>134.46</v>
      </c>
      <c r="K1049">
        <f t="shared" si="33"/>
        <v>2026</v>
      </c>
    </row>
    <row r="1050" spans="1:11">
      <c r="A1050" s="1" t="s">
        <v>216</v>
      </c>
      <c r="B1050" t="s">
        <v>176</v>
      </c>
      <c r="C1050" s="3" t="s">
        <v>15</v>
      </c>
      <c r="D1050" s="22" t="s">
        <v>184</v>
      </c>
      <c r="E1050" t="s">
        <v>308</v>
      </c>
      <c r="F1050" s="1">
        <v>2091</v>
      </c>
      <c r="G1050" s="2">
        <v>41</v>
      </c>
      <c r="H1050" s="2">
        <v>4.0599999999999996</v>
      </c>
      <c r="I1050" s="6">
        <v>46054</v>
      </c>
      <c r="J1050" s="2">
        <f t="shared" si="32"/>
        <v>166.45999999999998</v>
      </c>
      <c r="K1050">
        <f t="shared" si="33"/>
        <v>2026</v>
      </c>
    </row>
    <row r="1051" spans="1:11">
      <c r="A1051" s="1" t="s">
        <v>216</v>
      </c>
      <c r="B1051" t="s">
        <v>176</v>
      </c>
      <c r="C1051" s="3" t="s">
        <v>15</v>
      </c>
      <c r="D1051" s="22" t="s">
        <v>33</v>
      </c>
      <c r="E1051" t="s">
        <v>308</v>
      </c>
      <c r="F1051" s="1">
        <v>2092</v>
      </c>
      <c r="G1051" s="2">
        <v>43</v>
      </c>
      <c r="H1051" s="2">
        <v>5.07</v>
      </c>
      <c r="I1051" s="6">
        <v>46054</v>
      </c>
      <c r="J1051" s="2">
        <f t="shared" si="32"/>
        <v>218.01000000000002</v>
      </c>
      <c r="K1051">
        <f t="shared" si="33"/>
        <v>2026</v>
      </c>
    </row>
    <row r="1052" spans="1:11">
      <c r="A1052" s="1" t="s">
        <v>216</v>
      </c>
      <c r="B1052" t="s">
        <v>176</v>
      </c>
      <c r="C1052" s="3" t="s">
        <v>15</v>
      </c>
      <c r="D1052" s="22" t="s">
        <v>255</v>
      </c>
      <c r="E1052" t="s">
        <v>308</v>
      </c>
      <c r="F1052" s="1">
        <v>2093</v>
      </c>
      <c r="G1052" s="2">
        <v>16</v>
      </c>
      <c r="H1052" s="2">
        <v>8.77</v>
      </c>
      <c r="I1052" s="6">
        <v>46054</v>
      </c>
      <c r="J1052" s="2">
        <f t="shared" si="32"/>
        <v>140.32</v>
      </c>
      <c r="K1052">
        <f t="shared" si="33"/>
        <v>2026</v>
      </c>
    </row>
    <row r="1053" spans="1:11">
      <c r="A1053" s="1" t="s">
        <v>216</v>
      </c>
      <c r="B1053" t="s">
        <v>176</v>
      </c>
      <c r="C1053" s="3" t="s">
        <v>15</v>
      </c>
      <c r="D1053" s="22" t="s">
        <v>35</v>
      </c>
      <c r="E1053" t="s">
        <v>308</v>
      </c>
      <c r="F1053" s="1">
        <v>2094</v>
      </c>
      <c r="G1053" s="2">
        <v>7</v>
      </c>
      <c r="H1053" s="2">
        <v>20.149999999999999</v>
      </c>
      <c r="I1053" s="6">
        <v>46054</v>
      </c>
      <c r="J1053" s="2">
        <f t="shared" si="32"/>
        <v>141.04999999999998</v>
      </c>
      <c r="K1053">
        <f t="shared" si="33"/>
        <v>2026</v>
      </c>
    </row>
    <row r="1054" spans="1:11">
      <c r="A1054" s="1" t="s">
        <v>216</v>
      </c>
      <c r="B1054" t="s">
        <v>176</v>
      </c>
      <c r="C1054" s="3" t="s">
        <v>15</v>
      </c>
      <c r="D1054" s="22" t="s">
        <v>29</v>
      </c>
      <c r="E1054" t="s">
        <v>308</v>
      </c>
      <c r="F1054" s="1">
        <v>2096</v>
      </c>
      <c r="G1054" s="2">
        <v>8</v>
      </c>
      <c r="H1054" s="2">
        <v>31.92</v>
      </c>
      <c r="I1054" s="6">
        <v>46054</v>
      </c>
      <c r="J1054" s="2">
        <f t="shared" si="32"/>
        <v>255.36</v>
      </c>
      <c r="K1054">
        <f t="shared" si="33"/>
        <v>2026</v>
      </c>
    </row>
    <row r="1055" spans="1:11">
      <c r="A1055" s="1" t="s">
        <v>216</v>
      </c>
      <c r="B1055" t="s">
        <v>176</v>
      </c>
      <c r="C1055" s="3" t="s">
        <v>15</v>
      </c>
      <c r="D1055" s="22" t="s">
        <v>311</v>
      </c>
      <c r="E1055" t="s">
        <v>308</v>
      </c>
      <c r="F1055" s="1">
        <v>2097</v>
      </c>
      <c r="G1055" s="2">
        <v>13</v>
      </c>
      <c r="H1055" s="2">
        <v>13.4</v>
      </c>
      <c r="I1055" s="6">
        <v>46054</v>
      </c>
      <c r="J1055" s="2">
        <f t="shared" si="32"/>
        <v>174.20000000000002</v>
      </c>
      <c r="K1055">
        <f t="shared" si="33"/>
        <v>2026</v>
      </c>
    </row>
    <row r="1056" spans="1:11">
      <c r="A1056" s="1" t="s">
        <v>216</v>
      </c>
      <c r="B1056" t="s">
        <v>176</v>
      </c>
      <c r="C1056" s="3" t="s">
        <v>15</v>
      </c>
      <c r="D1056" s="22" t="s">
        <v>25</v>
      </c>
      <c r="E1056" t="s">
        <v>308</v>
      </c>
      <c r="F1056" s="1">
        <v>2280</v>
      </c>
      <c r="G1056" s="2">
        <v>11</v>
      </c>
      <c r="H1056" s="2">
        <v>23</v>
      </c>
      <c r="I1056" s="6">
        <v>46054</v>
      </c>
      <c r="J1056" s="2">
        <f t="shared" si="32"/>
        <v>253</v>
      </c>
      <c r="K1056">
        <f t="shared" si="33"/>
        <v>2026</v>
      </c>
    </row>
    <row r="1057" spans="1:11">
      <c r="A1057" s="1" t="s">
        <v>216</v>
      </c>
      <c r="B1057" t="s">
        <v>284</v>
      </c>
      <c r="C1057" s="3" t="s">
        <v>15</v>
      </c>
      <c r="D1057" s="22" t="s">
        <v>299</v>
      </c>
      <c r="E1057" t="s">
        <v>308</v>
      </c>
      <c r="F1057" s="1">
        <v>2360</v>
      </c>
      <c r="G1057" s="2">
        <v>5</v>
      </c>
      <c r="H1057" s="2">
        <v>2.02</v>
      </c>
      <c r="I1057" s="6">
        <v>46054</v>
      </c>
      <c r="J1057" s="2">
        <f t="shared" si="32"/>
        <v>10.1</v>
      </c>
      <c r="K1057">
        <f t="shared" si="33"/>
        <v>2026</v>
      </c>
    </row>
    <row r="1058" spans="1:11">
      <c r="A1058" s="1" t="s">
        <v>216</v>
      </c>
      <c r="B1058" t="s">
        <v>284</v>
      </c>
      <c r="C1058" s="3" t="s">
        <v>16</v>
      </c>
      <c r="D1058" s="22" t="s">
        <v>104</v>
      </c>
      <c r="E1058" t="s">
        <v>308</v>
      </c>
      <c r="F1058" s="1">
        <v>2112</v>
      </c>
      <c r="G1058" s="2">
        <v>25</v>
      </c>
      <c r="H1058" s="2">
        <v>0.81</v>
      </c>
      <c r="I1058" s="6">
        <v>46054</v>
      </c>
      <c r="J1058" s="2">
        <f t="shared" si="32"/>
        <v>20.25</v>
      </c>
      <c r="K1058">
        <f t="shared" si="33"/>
        <v>2026</v>
      </c>
    </row>
    <row r="1059" spans="1:11">
      <c r="A1059" s="1" t="s">
        <v>216</v>
      </c>
      <c r="B1059" t="s">
        <v>284</v>
      </c>
      <c r="C1059" s="3" t="s">
        <v>16</v>
      </c>
      <c r="D1059" s="22" t="s">
        <v>151</v>
      </c>
      <c r="E1059" t="s">
        <v>308</v>
      </c>
      <c r="F1059" s="1">
        <v>2113</v>
      </c>
      <c r="G1059" s="2">
        <v>25</v>
      </c>
      <c r="H1059" s="2">
        <v>3.95</v>
      </c>
      <c r="I1059" s="6">
        <v>46054</v>
      </c>
      <c r="J1059" s="2">
        <f t="shared" si="32"/>
        <v>98.75</v>
      </c>
      <c r="K1059">
        <f t="shared" si="33"/>
        <v>2026</v>
      </c>
    </row>
    <row r="1060" spans="1:11">
      <c r="A1060" s="1" t="s">
        <v>216</v>
      </c>
      <c r="B1060" t="s">
        <v>284</v>
      </c>
      <c r="C1060" s="3" t="s">
        <v>16</v>
      </c>
      <c r="D1060" s="22" t="s">
        <v>127</v>
      </c>
      <c r="E1060" t="s">
        <v>308</v>
      </c>
      <c r="F1060" s="1">
        <v>2114</v>
      </c>
      <c r="G1060" s="2">
        <v>10</v>
      </c>
      <c r="H1060" s="2">
        <v>3.19</v>
      </c>
      <c r="I1060" s="6">
        <v>46054</v>
      </c>
      <c r="J1060" s="2">
        <f t="shared" si="32"/>
        <v>31.9</v>
      </c>
      <c r="K1060">
        <f t="shared" si="33"/>
        <v>2026</v>
      </c>
    </row>
    <row r="1061" spans="1:11">
      <c r="A1061" s="1" t="s">
        <v>216</v>
      </c>
      <c r="B1061" t="s">
        <v>284</v>
      </c>
      <c r="C1061" s="3" t="s">
        <v>16</v>
      </c>
      <c r="D1061" s="22" t="s">
        <v>91</v>
      </c>
      <c r="E1061" t="s">
        <v>308</v>
      </c>
      <c r="F1061" s="1">
        <v>2115</v>
      </c>
      <c r="G1061" s="2">
        <v>31</v>
      </c>
      <c r="H1061" s="2">
        <v>3.93</v>
      </c>
      <c r="I1061" s="6">
        <v>46054</v>
      </c>
      <c r="J1061" s="2">
        <f t="shared" si="32"/>
        <v>121.83</v>
      </c>
      <c r="K1061">
        <f t="shared" si="33"/>
        <v>2026</v>
      </c>
    </row>
    <row r="1062" spans="1:11">
      <c r="A1062" s="1" t="s">
        <v>216</v>
      </c>
      <c r="B1062" t="s">
        <v>284</v>
      </c>
      <c r="C1062" s="3" t="s">
        <v>16</v>
      </c>
      <c r="D1062" s="22" t="s">
        <v>312</v>
      </c>
      <c r="E1062" t="s">
        <v>308</v>
      </c>
      <c r="F1062" s="1">
        <v>2117</v>
      </c>
      <c r="G1062" s="2">
        <v>39</v>
      </c>
      <c r="H1062" s="2">
        <v>0.99</v>
      </c>
      <c r="I1062" s="6">
        <v>46054</v>
      </c>
      <c r="J1062" s="2">
        <f t="shared" si="32"/>
        <v>38.61</v>
      </c>
      <c r="K1062">
        <f t="shared" si="33"/>
        <v>2026</v>
      </c>
    </row>
    <row r="1063" spans="1:11">
      <c r="A1063" s="1" t="s">
        <v>216</v>
      </c>
      <c r="B1063" t="s">
        <v>284</v>
      </c>
      <c r="C1063" s="3" t="s">
        <v>16</v>
      </c>
      <c r="D1063" s="22" t="s">
        <v>150</v>
      </c>
      <c r="E1063" t="s">
        <v>308</v>
      </c>
      <c r="F1063" s="1">
        <v>2118</v>
      </c>
      <c r="G1063" s="2">
        <v>30</v>
      </c>
      <c r="H1063" s="2">
        <v>0.68</v>
      </c>
      <c r="I1063" s="6">
        <v>46054</v>
      </c>
      <c r="J1063" s="2">
        <f t="shared" si="32"/>
        <v>20.400000000000002</v>
      </c>
      <c r="K1063">
        <f t="shared" si="33"/>
        <v>2026</v>
      </c>
    </row>
    <row r="1064" spans="1:11">
      <c r="A1064" s="1" t="s">
        <v>216</v>
      </c>
      <c r="B1064" t="s">
        <v>284</v>
      </c>
      <c r="C1064" s="3" t="s">
        <v>16</v>
      </c>
      <c r="D1064" s="22" t="s">
        <v>148</v>
      </c>
      <c r="E1064" t="s">
        <v>308</v>
      </c>
      <c r="F1064" s="1">
        <v>2119</v>
      </c>
      <c r="G1064" s="2">
        <v>33</v>
      </c>
      <c r="H1064" s="2">
        <v>1</v>
      </c>
      <c r="I1064" s="6">
        <v>46054</v>
      </c>
      <c r="J1064" s="2">
        <f t="shared" si="32"/>
        <v>33</v>
      </c>
      <c r="K1064">
        <f t="shared" si="33"/>
        <v>2026</v>
      </c>
    </row>
    <row r="1065" spans="1:11">
      <c r="A1065" s="1" t="s">
        <v>216</v>
      </c>
      <c r="B1065" t="s">
        <v>284</v>
      </c>
      <c r="C1065" s="3" t="s">
        <v>16</v>
      </c>
      <c r="D1065" s="22" t="s">
        <v>305</v>
      </c>
      <c r="E1065" t="s">
        <v>308</v>
      </c>
      <c r="F1065" s="1">
        <v>2121</v>
      </c>
      <c r="G1065" s="2">
        <v>38</v>
      </c>
      <c r="H1065" s="2">
        <v>0.99</v>
      </c>
      <c r="I1065" s="6">
        <v>46054</v>
      </c>
      <c r="J1065" s="2">
        <f t="shared" si="32"/>
        <v>37.619999999999997</v>
      </c>
      <c r="K1065">
        <f t="shared" si="33"/>
        <v>2026</v>
      </c>
    </row>
    <row r="1066" spans="1:11">
      <c r="A1066" s="1" t="s">
        <v>216</v>
      </c>
      <c r="B1066" t="s">
        <v>284</v>
      </c>
      <c r="C1066" s="3" t="s">
        <v>16</v>
      </c>
      <c r="D1066" s="22" t="s">
        <v>129</v>
      </c>
      <c r="E1066" t="s">
        <v>308</v>
      </c>
      <c r="F1066" s="1">
        <v>2122</v>
      </c>
      <c r="G1066" s="2">
        <v>47</v>
      </c>
      <c r="H1066" s="2">
        <v>0.78</v>
      </c>
      <c r="I1066" s="6">
        <v>46054</v>
      </c>
      <c r="J1066" s="2">
        <f t="shared" si="32"/>
        <v>36.660000000000004</v>
      </c>
      <c r="K1066">
        <f t="shared" si="33"/>
        <v>2026</v>
      </c>
    </row>
    <row r="1067" spans="1:11">
      <c r="A1067" s="1" t="s">
        <v>216</v>
      </c>
      <c r="B1067" t="s">
        <v>284</v>
      </c>
      <c r="C1067" s="3" t="s">
        <v>16</v>
      </c>
      <c r="D1067" s="22" t="s">
        <v>128</v>
      </c>
      <c r="E1067" t="s">
        <v>308</v>
      </c>
      <c r="F1067" s="1">
        <v>2123</v>
      </c>
      <c r="G1067" s="2">
        <v>15</v>
      </c>
      <c r="H1067" s="2">
        <v>0.78</v>
      </c>
      <c r="I1067" s="6">
        <v>46054</v>
      </c>
      <c r="J1067" s="2">
        <f t="shared" si="32"/>
        <v>11.700000000000001</v>
      </c>
      <c r="K1067">
        <f t="shared" si="33"/>
        <v>2026</v>
      </c>
    </row>
    <row r="1068" spans="1:11">
      <c r="A1068" s="1" t="s">
        <v>216</v>
      </c>
      <c r="B1068" t="s">
        <v>284</v>
      </c>
      <c r="C1068" s="3" t="s">
        <v>16</v>
      </c>
      <c r="D1068" s="22" t="s">
        <v>115</v>
      </c>
      <c r="E1068" t="s">
        <v>308</v>
      </c>
      <c r="F1068" s="1">
        <v>2124</v>
      </c>
      <c r="G1068" s="2">
        <v>53</v>
      </c>
      <c r="H1068" s="2">
        <v>1.08</v>
      </c>
      <c r="I1068" s="6">
        <v>46054</v>
      </c>
      <c r="J1068" s="2">
        <f t="shared" si="32"/>
        <v>57.24</v>
      </c>
      <c r="K1068">
        <f t="shared" si="33"/>
        <v>2026</v>
      </c>
    </row>
    <row r="1069" spans="1:11">
      <c r="A1069" s="1" t="s">
        <v>216</v>
      </c>
      <c r="B1069" t="s">
        <v>284</v>
      </c>
      <c r="C1069" s="3" t="s">
        <v>16</v>
      </c>
      <c r="D1069" s="22" t="s">
        <v>186</v>
      </c>
      <c r="E1069" t="s">
        <v>308</v>
      </c>
      <c r="F1069" s="1">
        <v>2276</v>
      </c>
      <c r="G1069" s="2">
        <v>33</v>
      </c>
      <c r="H1069" s="2">
        <v>0.72</v>
      </c>
      <c r="I1069" s="6">
        <v>46054</v>
      </c>
      <c r="J1069" s="2">
        <f t="shared" si="32"/>
        <v>23.759999999999998</v>
      </c>
      <c r="K1069">
        <f t="shared" si="33"/>
        <v>2026</v>
      </c>
    </row>
    <row r="1070" spans="1:11">
      <c r="A1070" s="1" t="s">
        <v>216</v>
      </c>
      <c r="B1070" t="s">
        <v>284</v>
      </c>
      <c r="C1070" s="3" t="s">
        <v>16</v>
      </c>
      <c r="D1070" s="22" t="s">
        <v>187</v>
      </c>
      <c r="E1070" t="s">
        <v>308</v>
      </c>
      <c r="F1070" s="1">
        <v>2277</v>
      </c>
      <c r="G1070" s="2">
        <v>34</v>
      </c>
      <c r="H1070" s="2">
        <v>0.75</v>
      </c>
      <c r="I1070" s="6">
        <v>46054</v>
      </c>
      <c r="J1070" s="2">
        <f t="shared" si="32"/>
        <v>25.5</v>
      </c>
      <c r="K1070">
        <f t="shared" si="33"/>
        <v>2026</v>
      </c>
    </row>
    <row r="1071" spans="1:11">
      <c r="A1071" s="1" t="s">
        <v>216</v>
      </c>
      <c r="B1071" t="s">
        <v>284</v>
      </c>
      <c r="C1071" s="3" t="s">
        <v>16</v>
      </c>
      <c r="D1071" s="22" t="s">
        <v>203</v>
      </c>
      <c r="E1071" t="s">
        <v>308</v>
      </c>
      <c r="F1071" s="1">
        <v>2301</v>
      </c>
      <c r="G1071" s="2">
        <v>3</v>
      </c>
      <c r="H1071" s="2">
        <v>3.68</v>
      </c>
      <c r="I1071" s="6">
        <v>46054</v>
      </c>
      <c r="J1071" s="2">
        <f t="shared" si="32"/>
        <v>11.040000000000001</v>
      </c>
      <c r="K1071">
        <f t="shared" si="33"/>
        <v>2026</v>
      </c>
    </row>
    <row r="1072" spans="1:11">
      <c r="A1072" s="1" t="s">
        <v>216</v>
      </c>
      <c r="B1072" t="s">
        <v>284</v>
      </c>
      <c r="C1072" s="3" t="s">
        <v>16</v>
      </c>
      <c r="D1072" s="22" t="s">
        <v>192</v>
      </c>
      <c r="E1072" t="s">
        <v>308</v>
      </c>
      <c r="F1072" s="1">
        <v>2302</v>
      </c>
      <c r="G1072" s="2">
        <v>74</v>
      </c>
      <c r="H1072" s="2">
        <v>3.46</v>
      </c>
      <c r="I1072" s="6">
        <v>46054</v>
      </c>
      <c r="J1072" s="2">
        <f t="shared" si="32"/>
        <v>256.04000000000002</v>
      </c>
      <c r="K1072">
        <f t="shared" si="33"/>
        <v>2026</v>
      </c>
    </row>
    <row r="1073" spans="1:11">
      <c r="A1073" s="1" t="s">
        <v>216</v>
      </c>
      <c r="B1073" s="7" t="s">
        <v>284</v>
      </c>
      <c r="C1073" s="3" t="s">
        <v>16</v>
      </c>
      <c r="D1073" s="22" t="s">
        <v>195</v>
      </c>
      <c r="E1073" t="s">
        <v>308</v>
      </c>
      <c r="F1073" s="1">
        <v>2303</v>
      </c>
      <c r="G1073" s="2">
        <v>58</v>
      </c>
      <c r="H1073" s="2">
        <v>2.58</v>
      </c>
      <c r="I1073" s="6">
        <v>46054</v>
      </c>
      <c r="J1073" s="2">
        <f t="shared" si="32"/>
        <v>149.64000000000001</v>
      </c>
      <c r="K1073">
        <f t="shared" si="33"/>
        <v>2026</v>
      </c>
    </row>
    <row r="1074" spans="1:11">
      <c r="A1074" s="1" t="s">
        <v>216</v>
      </c>
      <c r="B1074" t="s">
        <v>284</v>
      </c>
      <c r="C1074" s="3" t="s">
        <v>16</v>
      </c>
      <c r="D1074" s="22" t="s">
        <v>196</v>
      </c>
      <c r="E1074" t="s">
        <v>308</v>
      </c>
      <c r="F1074" s="1">
        <v>2304</v>
      </c>
      <c r="G1074" s="2">
        <v>36</v>
      </c>
      <c r="H1074" s="2">
        <v>1.69</v>
      </c>
      <c r="I1074" s="6">
        <v>46054</v>
      </c>
      <c r="J1074" s="2">
        <f t="shared" si="32"/>
        <v>60.839999999999996</v>
      </c>
      <c r="K1074">
        <f t="shared" si="33"/>
        <v>2026</v>
      </c>
    </row>
    <row r="1075" spans="1:11">
      <c r="A1075" s="1" t="s">
        <v>216</v>
      </c>
      <c r="B1075" t="s">
        <v>284</v>
      </c>
      <c r="C1075" s="3" t="s">
        <v>16</v>
      </c>
      <c r="D1075" s="22" t="s">
        <v>194</v>
      </c>
      <c r="E1075" t="s">
        <v>308</v>
      </c>
      <c r="F1075" s="1">
        <v>2305</v>
      </c>
      <c r="G1075" s="2">
        <v>53</v>
      </c>
      <c r="H1075" s="2">
        <v>1.73</v>
      </c>
      <c r="I1075" s="6">
        <v>46054</v>
      </c>
      <c r="J1075" s="2">
        <f t="shared" si="32"/>
        <v>91.69</v>
      </c>
      <c r="K1075">
        <f t="shared" si="33"/>
        <v>2026</v>
      </c>
    </row>
    <row r="1076" spans="1:11">
      <c r="A1076" s="1" t="s">
        <v>216</v>
      </c>
      <c r="B1076" t="s">
        <v>284</v>
      </c>
      <c r="C1076" s="3" t="s">
        <v>16</v>
      </c>
      <c r="D1076" s="22" t="s">
        <v>193</v>
      </c>
      <c r="E1076" t="s">
        <v>308</v>
      </c>
      <c r="F1076" s="1">
        <v>2306</v>
      </c>
      <c r="G1076" s="2">
        <v>79</v>
      </c>
      <c r="H1076" s="2">
        <v>1.92</v>
      </c>
      <c r="I1076" s="6">
        <v>46054</v>
      </c>
      <c r="J1076" s="2">
        <f t="shared" si="32"/>
        <v>151.68</v>
      </c>
      <c r="K1076">
        <f t="shared" si="33"/>
        <v>2026</v>
      </c>
    </row>
    <row r="1077" spans="1:11">
      <c r="A1077" s="1" t="s">
        <v>216</v>
      </c>
      <c r="B1077" t="s">
        <v>284</v>
      </c>
      <c r="C1077" s="3" t="s">
        <v>16</v>
      </c>
      <c r="D1077" s="22" t="s">
        <v>204</v>
      </c>
      <c r="E1077" t="s">
        <v>308</v>
      </c>
      <c r="F1077" s="1">
        <v>2307</v>
      </c>
      <c r="G1077" s="2">
        <v>7</v>
      </c>
      <c r="H1077" s="2">
        <v>4.2</v>
      </c>
      <c r="I1077" s="6">
        <v>46054</v>
      </c>
      <c r="J1077" s="2">
        <f t="shared" si="32"/>
        <v>29.400000000000002</v>
      </c>
      <c r="K1077">
        <f t="shared" si="33"/>
        <v>2026</v>
      </c>
    </row>
    <row r="1078" spans="1:11">
      <c r="A1078" s="1" t="s">
        <v>216</v>
      </c>
      <c r="B1078" t="s">
        <v>284</v>
      </c>
      <c r="C1078" s="3" t="s">
        <v>16</v>
      </c>
      <c r="D1078" s="22" t="s">
        <v>190</v>
      </c>
      <c r="E1078" t="s">
        <v>308</v>
      </c>
      <c r="F1078" s="1">
        <v>2308</v>
      </c>
      <c r="G1078" s="2">
        <v>6</v>
      </c>
      <c r="H1078" s="2">
        <v>3.31</v>
      </c>
      <c r="I1078" s="6">
        <v>46054</v>
      </c>
      <c r="J1078" s="2">
        <f t="shared" si="32"/>
        <v>19.86</v>
      </c>
      <c r="K1078">
        <f t="shared" si="33"/>
        <v>2026</v>
      </c>
    </row>
    <row r="1079" spans="1:11">
      <c r="A1079" s="1" t="s">
        <v>216</v>
      </c>
      <c r="B1079" t="s">
        <v>284</v>
      </c>
      <c r="C1079" s="3" t="s">
        <v>16</v>
      </c>
      <c r="D1079" s="22" t="s">
        <v>191</v>
      </c>
      <c r="E1079" t="s">
        <v>308</v>
      </c>
      <c r="F1079" s="1">
        <v>2309</v>
      </c>
      <c r="G1079" s="2">
        <v>37</v>
      </c>
      <c r="H1079" s="2">
        <v>0.8</v>
      </c>
      <c r="I1079" s="6">
        <v>46054</v>
      </c>
      <c r="J1079" s="2">
        <f t="shared" si="32"/>
        <v>29.6</v>
      </c>
      <c r="K1079">
        <f t="shared" si="33"/>
        <v>2026</v>
      </c>
    </row>
    <row r="1080" spans="1:11">
      <c r="A1080" s="1" t="s">
        <v>216</v>
      </c>
      <c r="B1080" t="s">
        <v>284</v>
      </c>
      <c r="C1080" s="3" t="s">
        <v>16</v>
      </c>
      <c r="D1080" s="22" t="s">
        <v>199</v>
      </c>
      <c r="E1080" t="s">
        <v>308</v>
      </c>
      <c r="F1080" s="1">
        <v>2310</v>
      </c>
      <c r="G1080" s="2">
        <v>1</v>
      </c>
      <c r="H1080" s="2">
        <v>1.25</v>
      </c>
      <c r="I1080" s="6">
        <v>46054</v>
      </c>
      <c r="J1080" s="2">
        <f t="shared" si="32"/>
        <v>1.25</v>
      </c>
      <c r="K1080">
        <f t="shared" si="33"/>
        <v>2026</v>
      </c>
    </row>
    <row r="1081" spans="1:11">
      <c r="A1081" s="1" t="s">
        <v>216</v>
      </c>
      <c r="B1081" t="s">
        <v>284</v>
      </c>
      <c r="C1081" s="3" t="s">
        <v>16</v>
      </c>
      <c r="D1081" s="22" t="s">
        <v>197</v>
      </c>
      <c r="E1081" t="s">
        <v>308</v>
      </c>
      <c r="F1081" s="1">
        <v>2315</v>
      </c>
      <c r="G1081" s="2">
        <v>3</v>
      </c>
      <c r="H1081" s="2">
        <v>3.95</v>
      </c>
      <c r="I1081" s="6">
        <v>46054</v>
      </c>
      <c r="J1081" s="2">
        <f t="shared" si="32"/>
        <v>11.850000000000001</v>
      </c>
      <c r="K1081">
        <f t="shared" si="33"/>
        <v>2026</v>
      </c>
    </row>
    <row r="1082" spans="1:11">
      <c r="A1082" s="1" t="s">
        <v>216</v>
      </c>
      <c r="B1082" t="s">
        <v>284</v>
      </c>
      <c r="C1082" s="3" t="s">
        <v>16</v>
      </c>
      <c r="D1082" s="22" t="s">
        <v>322</v>
      </c>
      <c r="E1082" t="s">
        <v>308</v>
      </c>
      <c r="F1082" s="1">
        <v>2368</v>
      </c>
      <c r="G1082" s="2">
        <v>6</v>
      </c>
      <c r="H1082" s="2">
        <v>2.5499999999999998</v>
      </c>
      <c r="I1082" s="6">
        <v>46054</v>
      </c>
      <c r="J1082" s="2">
        <f t="shared" si="32"/>
        <v>15.299999999999999</v>
      </c>
      <c r="K1082">
        <f t="shared" si="33"/>
        <v>2026</v>
      </c>
    </row>
    <row r="1083" spans="1:11">
      <c r="A1083" s="1" t="s">
        <v>216</v>
      </c>
      <c r="B1083" t="s">
        <v>284</v>
      </c>
      <c r="C1083" s="3" t="s">
        <v>213</v>
      </c>
      <c r="D1083" s="22" t="s">
        <v>300</v>
      </c>
      <c r="E1083" t="s">
        <v>308</v>
      </c>
      <c r="F1083" s="1">
        <v>2357</v>
      </c>
      <c r="G1083" s="2">
        <v>48</v>
      </c>
      <c r="H1083" s="2">
        <v>1.23</v>
      </c>
      <c r="I1083" s="6">
        <v>46054</v>
      </c>
      <c r="J1083" s="2">
        <f t="shared" si="32"/>
        <v>59.04</v>
      </c>
      <c r="K1083">
        <f t="shared" si="33"/>
        <v>2026</v>
      </c>
    </row>
    <row r="1084" spans="1:11">
      <c r="A1084" s="1" t="s">
        <v>216</v>
      </c>
      <c r="B1084" t="s">
        <v>284</v>
      </c>
      <c r="C1084" s="3" t="s">
        <v>213</v>
      </c>
      <c r="D1084" s="22" t="s">
        <v>301</v>
      </c>
      <c r="E1084" t="s">
        <v>308</v>
      </c>
      <c r="F1084" s="1">
        <v>2358</v>
      </c>
      <c r="G1084" s="2">
        <v>51</v>
      </c>
      <c r="H1084" s="2">
        <v>1.22</v>
      </c>
      <c r="I1084" s="6">
        <v>46054</v>
      </c>
      <c r="J1084" s="2">
        <f t="shared" si="32"/>
        <v>62.22</v>
      </c>
      <c r="K1084">
        <f t="shared" si="33"/>
        <v>2026</v>
      </c>
    </row>
    <row r="1085" spans="1:11">
      <c r="A1085" s="1" t="s">
        <v>216</v>
      </c>
      <c r="B1085" t="s">
        <v>284</v>
      </c>
      <c r="C1085" s="3" t="s">
        <v>213</v>
      </c>
      <c r="D1085" s="22" t="s">
        <v>302</v>
      </c>
      <c r="E1085" t="s">
        <v>308</v>
      </c>
      <c r="F1085" s="1">
        <v>2359</v>
      </c>
      <c r="G1085" s="2">
        <v>46</v>
      </c>
      <c r="H1085" s="2">
        <v>1.22</v>
      </c>
      <c r="I1085" s="6">
        <v>46054</v>
      </c>
      <c r="J1085" s="2">
        <f t="shared" si="32"/>
        <v>56.12</v>
      </c>
      <c r="K1085">
        <f t="shared" si="33"/>
        <v>2026</v>
      </c>
    </row>
    <row r="1086" spans="1:11">
      <c r="A1086" s="1" t="s">
        <v>216</v>
      </c>
      <c r="B1086" t="s">
        <v>284</v>
      </c>
      <c r="C1086" s="3" t="s">
        <v>213</v>
      </c>
      <c r="D1086" s="22" t="s">
        <v>303</v>
      </c>
      <c r="E1086" t="s">
        <v>308</v>
      </c>
      <c r="F1086" s="1">
        <v>2361</v>
      </c>
      <c r="G1086" s="2">
        <v>46</v>
      </c>
      <c r="H1086" s="2">
        <v>1.83</v>
      </c>
      <c r="I1086" s="6">
        <v>46054</v>
      </c>
      <c r="J1086" s="2">
        <f t="shared" si="32"/>
        <v>84.18</v>
      </c>
      <c r="K1086">
        <f t="shared" si="33"/>
        <v>2026</v>
      </c>
    </row>
    <row r="1087" spans="1:11">
      <c r="A1087" s="1" t="s">
        <v>216</v>
      </c>
      <c r="B1087" t="s">
        <v>284</v>
      </c>
      <c r="C1087" s="3" t="s">
        <v>213</v>
      </c>
      <c r="D1087" s="22" t="s">
        <v>350</v>
      </c>
      <c r="E1087" t="s">
        <v>308</v>
      </c>
      <c r="F1087" s="1">
        <v>2375</v>
      </c>
      <c r="G1087" s="2">
        <v>52</v>
      </c>
      <c r="H1087" s="2">
        <v>1.8</v>
      </c>
      <c r="I1087" s="6">
        <v>46054</v>
      </c>
      <c r="J1087" s="2">
        <f t="shared" si="32"/>
        <v>93.600000000000009</v>
      </c>
      <c r="K1087">
        <f t="shared" si="33"/>
        <v>2026</v>
      </c>
    </row>
    <row r="1088" spans="1:11">
      <c r="A1088" s="1" t="s">
        <v>216</v>
      </c>
      <c r="B1088" t="s">
        <v>284</v>
      </c>
      <c r="C1088" s="3" t="s">
        <v>213</v>
      </c>
      <c r="D1088" s="22" t="s">
        <v>351</v>
      </c>
      <c r="E1088" t="s">
        <v>308</v>
      </c>
      <c r="F1088" s="1">
        <v>2376</v>
      </c>
      <c r="G1088" s="2">
        <v>47</v>
      </c>
      <c r="H1088" s="2">
        <v>1.73</v>
      </c>
      <c r="I1088" s="6">
        <v>46054</v>
      </c>
      <c r="J1088" s="2">
        <f t="shared" si="32"/>
        <v>81.31</v>
      </c>
      <c r="K1088">
        <f t="shared" si="33"/>
        <v>2026</v>
      </c>
    </row>
    <row r="1089" spans="1:11">
      <c r="A1089" s="1" t="s">
        <v>216</v>
      </c>
      <c r="B1089" t="s">
        <v>284</v>
      </c>
      <c r="C1089" s="3" t="s">
        <v>213</v>
      </c>
      <c r="D1089" s="22" t="s">
        <v>349</v>
      </c>
      <c r="E1089" t="s">
        <v>308</v>
      </c>
      <c r="F1089" s="1">
        <v>2377</v>
      </c>
      <c r="G1089" s="2">
        <v>57</v>
      </c>
      <c r="H1089" s="2">
        <v>1.71</v>
      </c>
      <c r="I1089" s="6">
        <v>46054</v>
      </c>
      <c r="J1089" s="2">
        <f t="shared" si="32"/>
        <v>97.47</v>
      </c>
      <c r="K1089">
        <f t="shared" si="33"/>
        <v>2026</v>
      </c>
    </row>
    <row r="1090" spans="1:11">
      <c r="A1090" s="1" t="s">
        <v>216</v>
      </c>
      <c r="B1090" t="s">
        <v>284</v>
      </c>
      <c r="C1090" s="3" t="s">
        <v>213</v>
      </c>
      <c r="D1090" s="22" t="s">
        <v>355</v>
      </c>
      <c r="E1090" t="s">
        <v>308</v>
      </c>
      <c r="F1090" s="1">
        <v>2379</v>
      </c>
      <c r="G1090" s="2">
        <v>21</v>
      </c>
      <c r="H1090" s="2">
        <v>0.72</v>
      </c>
      <c r="I1090" s="6">
        <v>46054</v>
      </c>
      <c r="J1090" s="2">
        <f t="shared" si="32"/>
        <v>15.12</v>
      </c>
      <c r="K1090">
        <f t="shared" si="33"/>
        <v>2026</v>
      </c>
    </row>
    <row r="1091" spans="1:11">
      <c r="A1091" s="1" t="s">
        <v>216</v>
      </c>
      <c r="B1091" t="s">
        <v>284</v>
      </c>
      <c r="C1091" s="3" t="s">
        <v>213</v>
      </c>
      <c r="D1091" s="22" t="s">
        <v>356</v>
      </c>
      <c r="E1091" t="s">
        <v>308</v>
      </c>
      <c r="F1091" s="1">
        <v>2380</v>
      </c>
      <c r="G1091" s="2">
        <v>21</v>
      </c>
      <c r="H1091" s="2">
        <v>0.71</v>
      </c>
      <c r="I1091" s="6">
        <v>46054</v>
      </c>
      <c r="J1091" s="2">
        <f t="shared" si="32"/>
        <v>14.91</v>
      </c>
      <c r="K1091">
        <f t="shared" si="33"/>
        <v>2026</v>
      </c>
    </row>
    <row r="1092" spans="1:11">
      <c r="A1092" s="1" t="s">
        <v>216</v>
      </c>
      <c r="B1092" s="7" t="s">
        <v>284</v>
      </c>
      <c r="C1092" s="3" t="s">
        <v>213</v>
      </c>
      <c r="D1092" s="22" t="s">
        <v>401</v>
      </c>
      <c r="E1092" t="s">
        <v>308</v>
      </c>
      <c r="F1092" s="1">
        <v>2381</v>
      </c>
      <c r="G1092" s="2">
        <v>6</v>
      </c>
      <c r="H1092" s="2">
        <v>3.94</v>
      </c>
      <c r="I1092" s="6">
        <v>46054</v>
      </c>
      <c r="J1092" s="2">
        <f t="shared" si="32"/>
        <v>23.64</v>
      </c>
      <c r="K1092">
        <f t="shared" si="33"/>
        <v>2026</v>
      </c>
    </row>
    <row r="1093" spans="1:11">
      <c r="A1093" s="1" t="s">
        <v>216</v>
      </c>
      <c r="B1093" t="s">
        <v>284</v>
      </c>
      <c r="C1093" s="3" t="s">
        <v>213</v>
      </c>
      <c r="D1093" s="22" t="s">
        <v>402</v>
      </c>
      <c r="E1093" t="s">
        <v>308</v>
      </c>
      <c r="F1093" s="1">
        <v>2382</v>
      </c>
      <c r="G1093" s="2">
        <v>5</v>
      </c>
      <c r="H1093" s="2">
        <v>4.01</v>
      </c>
      <c r="I1093" s="6">
        <v>46054</v>
      </c>
      <c r="J1093" s="2">
        <f t="shared" si="32"/>
        <v>20.049999999999997</v>
      </c>
      <c r="K1093">
        <f t="shared" si="33"/>
        <v>2026</v>
      </c>
    </row>
    <row r="1261" spans="2:2">
      <c r="B1261" s="7"/>
    </row>
    <row r="1488" spans="2:2">
      <c r="B1488" s="7"/>
    </row>
    <row r="1489" spans="2:2">
      <c r="B1489" s="7"/>
    </row>
    <row r="1659" spans="2:2">
      <c r="B1659" s="7"/>
    </row>
    <row r="1702" spans="2:2">
      <c r="B1702" s="7"/>
    </row>
    <row r="1931" spans="2:2">
      <c r="B1931" s="7"/>
    </row>
    <row r="2044" spans="2:2">
      <c r="B2044" s="7"/>
    </row>
    <row r="2158" spans="2:2">
      <c r="B2158" s="7"/>
    </row>
    <row r="2166" spans="2:2">
      <c r="B2166" s="7"/>
    </row>
    <row r="2329" spans="2:2">
      <c r="B2329" s="7"/>
    </row>
    <row r="2383" spans="2:2">
      <c r="B2383" s="7"/>
    </row>
    <row r="2663" spans="2:2">
      <c r="B2663" s="7"/>
    </row>
    <row r="2714" spans="2:2">
      <c r="B2714" s="7"/>
    </row>
    <row r="2836" spans="2:2">
      <c r="B2836" s="7"/>
    </row>
    <row r="2988" spans="2:2">
      <c r="B2988" s="7"/>
    </row>
    <row r="3053" spans="2:2">
      <c r="B3053" s="7"/>
    </row>
    <row r="3188" spans="2:2">
      <c r="B3188" s="7"/>
    </row>
    <row r="3202" spans="2:2">
      <c r="B3202" s="7"/>
    </row>
    <row r="3333" spans="2:2">
      <c r="B3333" s="7"/>
    </row>
    <row r="3411" spans="2:2">
      <c r="B3411" s="7"/>
    </row>
    <row r="3658" spans="2:2">
      <c r="B3658" s="7"/>
    </row>
    <row r="3858" spans="2:2">
      <c r="B3858" s="7"/>
    </row>
    <row r="3866" spans="2:2">
      <c r="B3866" s="7"/>
    </row>
    <row r="3872" spans="2:2">
      <c r="B3872" s="7"/>
    </row>
    <row r="3875" spans="2:2">
      <c r="B3875" s="7"/>
    </row>
    <row r="4507" spans="2:2">
      <c r="B4507" s="7"/>
    </row>
    <row r="4693" spans="2:2">
      <c r="B4693" s="7"/>
    </row>
    <row r="4704" spans="2:2">
      <c r="B4704" s="7"/>
    </row>
    <row r="4707" spans="2:2">
      <c r="B4707" s="7"/>
    </row>
    <row r="4708" spans="2:2">
      <c r="B4708" s="7"/>
    </row>
    <row r="4709" spans="2:2">
      <c r="B4709" s="7"/>
    </row>
    <row r="4713" spans="2:2">
      <c r="B4713" s="7"/>
    </row>
    <row r="4719" spans="2:2">
      <c r="B4719" s="7"/>
    </row>
    <row r="4720" spans="2:2">
      <c r="B4720" s="7"/>
    </row>
    <row r="4723" spans="2:2">
      <c r="B4723" s="7"/>
    </row>
    <row r="4724" spans="2:2">
      <c r="B4724" s="7"/>
    </row>
    <row r="4732" spans="2:2">
      <c r="B4732" s="7"/>
    </row>
    <row r="4736" spans="2:2">
      <c r="B4736" s="7"/>
    </row>
    <row r="4737" spans="2:2">
      <c r="B4737" s="7"/>
    </row>
    <row r="4743" spans="2:2">
      <c r="B4743" s="7"/>
    </row>
    <row r="4744" spans="2:2">
      <c r="B4744" s="7"/>
    </row>
    <row r="4745" spans="2:2">
      <c r="B4745" s="7"/>
    </row>
    <row r="4749" spans="2:2">
      <c r="B4749" s="7"/>
    </row>
    <row r="4751" spans="2:2">
      <c r="B4751" s="7"/>
    </row>
    <row r="4754" spans="2:2">
      <c r="B4754" s="7"/>
    </row>
    <row r="4755" spans="2:2">
      <c r="B4755" s="7"/>
    </row>
    <row r="4756" spans="2:2">
      <c r="B4756" s="7"/>
    </row>
    <row r="4757" spans="2:2">
      <c r="B4757" s="7"/>
    </row>
    <row r="4758" spans="2:2">
      <c r="B4758" s="7"/>
    </row>
    <row r="4761" spans="2:2">
      <c r="B4761" s="7"/>
    </row>
    <row r="4767" spans="2:2">
      <c r="B4767" s="7"/>
    </row>
    <row r="4768" spans="2:2">
      <c r="B4768" s="7"/>
    </row>
    <row r="4769" spans="2:2">
      <c r="B4769" s="7"/>
    </row>
    <row r="4775" spans="2:2">
      <c r="B4775" s="7"/>
    </row>
    <row r="4778" spans="2:2">
      <c r="B4778" s="7"/>
    </row>
    <row r="4784" spans="2:2">
      <c r="B4784" s="7"/>
    </row>
    <row r="4785" spans="2:2">
      <c r="B4785" s="7"/>
    </row>
    <row r="4786" spans="2:2">
      <c r="B4786" s="7"/>
    </row>
    <row r="4787" spans="2:2">
      <c r="B4787" s="7"/>
    </row>
    <row r="4788" spans="2:2">
      <c r="B4788" s="7"/>
    </row>
    <row r="4793" spans="2:2">
      <c r="B4793" s="7"/>
    </row>
    <row r="4807" spans="2:2">
      <c r="B4807" s="7"/>
    </row>
    <row r="4811" spans="2:2">
      <c r="B4811" s="7"/>
    </row>
    <row r="4812" spans="2:2">
      <c r="B4812" s="7"/>
    </row>
    <row r="4816" spans="2:2">
      <c r="B4816" s="7"/>
    </row>
    <row r="6237" spans="2:2">
      <c r="B6237" s="7"/>
    </row>
    <row r="6415" spans="2:2">
      <c r="B6415" s="7"/>
    </row>
    <row r="6416" spans="2:2">
      <c r="B6416" s="7"/>
    </row>
    <row r="6417" spans="2:2">
      <c r="B6417" s="7"/>
    </row>
    <row r="6418" spans="2:2">
      <c r="B6418" s="7"/>
    </row>
    <row r="6419" spans="2:2">
      <c r="B6419" s="7"/>
    </row>
    <row r="6751" spans="2:2">
      <c r="B6751" s="7"/>
    </row>
    <row r="6752" spans="2:2">
      <c r="B6752" s="7"/>
    </row>
    <row r="6763" spans="2:2">
      <c r="B6763" s="7"/>
    </row>
    <row r="6764" spans="2:2">
      <c r="B6764" s="7"/>
    </row>
    <row r="7031" spans="2:2">
      <c r="B7031" s="7"/>
    </row>
    <row r="7032" spans="2:2">
      <c r="B7032" s="7"/>
    </row>
    <row r="7066" spans="2:2">
      <c r="B7066" s="7"/>
    </row>
    <row r="7067" spans="2:2">
      <c r="B7067" s="7"/>
    </row>
    <row r="7334" spans="2:2">
      <c r="B7334" s="7"/>
    </row>
    <row r="7335" spans="2:2">
      <c r="B7335" s="7"/>
    </row>
  </sheetData>
  <pageMargins left="0.7" right="0.7" top="0.75" bottom="0.75" header="0.3" footer="0.3"/>
  <drawing r:id="rId1"/>
  <tableParts count="1">
    <tablePart r:id="rId2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F4DE44-165E-4042-8194-47520FA5454F}">
  <sheetPr codeName="Feuil3"/>
  <dimension ref="A1:K11"/>
  <sheetViews>
    <sheetView showGridLines="0" workbookViewId="0">
      <selection activeCell="G11" sqref="G11"/>
    </sheetView>
  </sheetViews>
  <sheetFormatPr baseColWidth="10" defaultRowHeight="15"/>
  <cols>
    <col min="1" max="1" width="14.140625" customWidth="1"/>
    <col min="2" max="2" width="22.28515625" customWidth="1"/>
    <col min="3" max="3" width="18.28515625" customWidth="1"/>
    <col min="4" max="4" width="17" customWidth="1"/>
    <col min="5" max="5" width="18" customWidth="1"/>
    <col min="6" max="6" width="17.5703125" customWidth="1"/>
    <col min="7" max="7" width="15.28515625" customWidth="1"/>
    <col min="8" max="8" width="15.85546875" customWidth="1"/>
    <col min="9" max="9" width="11.28515625" customWidth="1"/>
    <col min="10" max="10" width="21.7109375" customWidth="1"/>
    <col min="11" max="11" width="21.140625" customWidth="1"/>
  </cols>
  <sheetData>
    <row r="1" spans="1:11">
      <c r="A1" t="s">
        <v>366</v>
      </c>
      <c r="B1" t="s">
        <v>367</v>
      </c>
      <c r="C1" t="s">
        <v>368</v>
      </c>
      <c r="D1" t="s">
        <v>369</v>
      </c>
      <c r="E1" t="s">
        <v>370</v>
      </c>
      <c r="F1" t="s">
        <v>371</v>
      </c>
      <c r="G1" t="s">
        <v>372</v>
      </c>
      <c r="H1" t="s">
        <v>336</v>
      </c>
      <c r="I1" t="s">
        <v>373</v>
      </c>
      <c r="J1" t="s">
        <v>374</v>
      </c>
      <c r="K1" t="s">
        <v>377</v>
      </c>
    </row>
    <row r="2" spans="1:11">
      <c r="A2" t="s">
        <v>306</v>
      </c>
      <c r="B2" s="129">
        <v>45870</v>
      </c>
      <c r="C2" t="s">
        <v>274</v>
      </c>
      <c r="D2" s="131">
        <v>24759.07</v>
      </c>
      <c r="E2" s="131">
        <v>3674.25</v>
      </c>
      <c r="F2" s="131">
        <v>27517.64</v>
      </c>
      <c r="G2" s="131">
        <v>168.39000000000033</v>
      </c>
      <c r="H2" s="131">
        <v>11520.3</v>
      </c>
      <c r="I2" s="130">
        <v>1.4616806853988206E-2</v>
      </c>
      <c r="J2" s="132">
        <v>46085.679328703707</v>
      </c>
      <c r="K2" s="131" t="s">
        <v>378</v>
      </c>
    </row>
    <row r="3" spans="1:11">
      <c r="A3" t="s">
        <v>306</v>
      </c>
      <c r="B3" s="129">
        <v>45901</v>
      </c>
      <c r="C3" t="s">
        <v>275</v>
      </c>
      <c r="D3" s="131">
        <v>27517.64</v>
      </c>
      <c r="E3" s="131">
        <v>8087.53</v>
      </c>
      <c r="F3" s="131">
        <v>27442.91</v>
      </c>
      <c r="G3" s="131">
        <v>4339.66</v>
      </c>
      <c r="H3" s="131">
        <v>23894.29</v>
      </c>
      <c r="I3" s="130">
        <v>0.18161912322985951</v>
      </c>
      <c r="J3" s="132">
        <v>46085.679375</v>
      </c>
      <c r="K3" s="131" t="s">
        <v>379</v>
      </c>
    </row>
    <row r="4" spans="1:11">
      <c r="A4" t="s">
        <v>306</v>
      </c>
      <c r="B4" s="129">
        <v>45931</v>
      </c>
      <c r="C4" t="s">
        <v>261</v>
      </c>
      <c r="D4" s="131">
        <v>27442.91</v>
      </c>
      <c r="E4" s="131">
        <v>6122.31</v>
      </c>
      <c r="F4" s="131">
        <v>25498.01</v>
      </c>
      <c r="G4" s="131">
        <v>4587.2900000000018</v>
      </c>
      <c r="H4" s="131">
        <v>25389.31</v>
      </c>
      <c r="I4" s="130">
        <v>0.18067800976080098</v>
      </c>
      <c r="J4" s="132">
        <v>46085.679166666669</v>
      </c>
      <c r="K4" s="131" t="s">
        <v>380</v>
      </c>
    </row>
    <row r="5" spans="1:11">
      <c r="A5" t="s">
        <v>306</v>
      </c>
      <c r="B5" s="129">
        <v>45962</v>
      </c>
      <c r="C5" t="s">
        <v>276</v>
      </c>
      <c r="D5" s="131">
        <v>25498.01</v>
      </c>
      <c r="E5" s="131">
        <v>4975.58</v>
      </c>
      <c r="F5" s="131">
        <v>24577.86</v>
      </c>
      <c r="G5" s="131">
        <v>5855.4599999999973</v>
      </c>
      <c r="H5" s="131">
        <v>30335.25</v>
      </c>
      <c r="I5" s="130">
        <v>0.1930249462259252</v>
      </c>
      <c r="J5" s="132">
        <v>46085.679409722223</v>
      </c>
      <c r="K5" s="131" t="s">
        <v>381</v>
      </c>
    </row>
    <row r="6" spans="1:11">
      <c r="A6" t="s">
        <v>306</v>
      </c>
      <c r="B6" s="129">
        <v>45992</v>
      </c>
      <c r="C6" t="s">
        <v>323</v>
      </c>
      <c r="D6" s="131">
        <v>24577.86</v>
      </c>
      <c r="E6" s="131">
        <v>1514.18</v>
      </c>
      <c r="F6" s="131">
        <v>20903.55</v>
      </c>
      <c r="G6" s="131">
        <v>4291.5600000000013</v>
      </c>
      <c r="H6" s="131">
        <v>19003.63</v>
      </c>
      <c r="I6" s="130">
        <v>0.22582843383079976</v>
      </c>
      <c r="J6" s="132">
        <v>46085.679456018515</v>
      </c>
      <c r="K6" s="131" t="s">
        <v>382</v>
      </c>
    </row>
    <row r="7" spans="1:11">
      <c r="A7" t="s">
        <v>306</v>
      </c>
      <c r="B7" s="129">
        <v>46023</v>
      </c>
      <c r="C7" t="s">
        <v>365</v>
      </c>
      <c r="D7" s="131">
        <v>20903.55</v>
      </c>
      <c r="E7" s="131">
        <v>8554.2900000000009</v>
      </c>
      <c r="F7" s="131">
        <v>21376.85</v>
      </c>
      <c r="G7" s="131">
        <v>6008.1200000000017</v>
      </c>
      <c r="H7" s="131">
        <v>28453.8</v>
      </c>
      <c r="I7" s="130">
        <v>0.21115351903787902</v>
      </c>
      <c r="J7" s="132">
        <v>46085.679884259262</v>
      </c>
      <c r="K7" s="131" t="s">
        <v>383</v>
      </c>
    </row>
    <row r="8" spans="1:11">
      <c r="A8" t="s">
        <v>306</v>
      </c>
      <c r="B8" s="129">
        <v>46054</v>
      </c>
      <c r="C8" t="s">
        <v>409</v>
      </c>
      <c r="D8" s="131">
        <v>21376.85</v>
      </c>
      <c r="E8" s="131">
        <v>879.99</v>
      </c>
      <c r="F8" s="131">
        <v>17645.990000000002</v>
      </c>
      <c r="G8" s="131">
        <v>3923.2899999999972</v>
      </c>
      <c r="H8" s="131">
        <v>10042.540000000001</v>
      </c>
      <c r="I8" s="130">
        <v>0.39066710214746436</v>
      </c>
      <c r="J8" s="132">
        <v>46085.680173611108</v>
      </c>
      <c r="K8" s="131" t="s">
        <v>410</v>
      </c>
    </row>
    <row r="9" spans="1:11">
      <c r="B9" s="129"/>
      <c r="D9" s="131"/>
      <c r="E9" s="131"/>
      <c r="F9" s="131"/>
      <c r="G9" s="131"/>
      <c r="H9" s="131"/>
      <c r="I9" s="130"/>
      <c r="J9" s="132"/>
      <c r="K9" s="131"/>
    </row>
    <row r="10" spans="1:11">
      <c r="B10" s="129"/>
      <c r="D10" s="131"/>
      <c r="E10" s="131"/>
      <c r="F10" s="131"/>
      <c r="G10" s="131"/>
      <c r="H10" s="131"/>
      <c r="I10" s="130"/>
      <c r="J10" s="132"/>
      <c r="K10" s="131"/>
    </row>
    <row r="11" spans="1:11">
      <c r="B11" s="129"/>
      <c r="D11" s="131"/>
      <c r="E11" s="131"/>
      <c r="F11" s="131"/>
      <c r="G11" s="131"/>
      <c r="H11" s="131"/>
      <c r="I11" s="130"/>
      <c r="J11" s="132"/>
      <c r="K11" s="131"/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Props1.xml><?xml version="1.0" encoding="utf-8"?>
<ds:datastoreItem xmlns:ds="http://schemas.openxmlformats.org/officeDocument/2006/customXml" ds:itemID="{AFFB4278-6D44-42B0-86F8-2B6622464D3A}">
  <ds:schemaRefs/>
</ds:datastoreItem>
</file>

<file path=customXml/itemProps2.xml><?xml version="1.0" encoding="utf-8"?>
<ds:datastoreItem xmlns:ds="http://schemas.openxmlformats.org/officeDocument/2006/customXml" ds:itemID="{CC71395F-305E-49D2-AF7C-31894075C1C8}">
  <ds:schemaRefs/>
</ds:datastoreItem>
</file>

<file path=customXml/itemProps3.xml><?xml version="1.0" encoding="utf-8"?>
<ds:datastoreItem xmlns:ds="http://schemas.openxmlformats.org/officeDocument/2006/customXml" ds:itemID="{A7D91363-7E3E-413E-97D5-7FEA2A052570}">
  <ds:schemaRefs/>
</ds:datastoreItem>
</file>

<file path=customXml/itemProps4.xml><?xml version="1.0" encoding="utf-8"?>
<ds:datastoreItem xmlns:ds="http://schemas.openxmlformats.org/officeDocument/2006/customXml" ds:itemID="{F4A7DCDD-92B0-4D56-800C-4FC872DC5226}">
  <ds:schemaRefs/>
</ds:datastoreItem>
</file>

<file path=customXml/itemProps5.xml><?xml version="1.0" encoding="utf-8"?>
<ds:datastoreItem xmlns:ds="http://schemas.openxmlformats.org/officeDocument/2006/customXml" ds:itemID="{C5024962-25B1-4061-8BB6-2A110DA304A9}">
  <ds:schemaRefs/>
</ds:datastoreItem>
</file>

<file path=customXml/itemProps6.xml><?xml version="1.0" encoding="utf-8"?>
<ds:datastoreItem xmlns:ds="http://schemas.openxmlformats.org/officeDocument/2006/customXml" ds:itemID="{B0A574EF-7F90-48C9-9926-AB6A7EF72AC3}">
  <ds:schemaRefs/>
</ds:datastoreItem>
</file>

<file path=customXml/itemProps7.xml><?xml version="1.0" encoding="utf-8"?>
<ds:datastoreItem xmlns:ds="http://schemas.openxmlformats.org/officeDocument/2006/customXml" ds:itemID="{BB785C22-2B21-4F4C-BB70-A4B521F99C39}">
  <ds:schemaRefs/>
</ds:datastoreItem>
</file>

<file path=customXml/itemProps8.xml><?xml version="1.0" encoding="utf-8"?>
<ds:datastoreItem xmlns:ds="http://schemas.openxmlformats.org/officeDocument/2006/customXml" ds:itemID="{74F12B49-F3E7-4ECC-83AB-290CCA4C4937}">
  <ds:schemaRefs/>
</ds:datastoreItem>
</file>

<file path=customXml/itemProps9.xml><?xml version="1.0" encoding="utf-8"?>
<ds:datastoreItem xmlns:ds="http://schemas.openxmlformats.org/officeDocument/2006/customXml" ds:itemID="{86ECABAB-EA43-44A4-97CF-1D6DC1726D69}">
  <ds:schemaRefs/>
</ds:datastoreItem>
</file>

<file path=customXml/itemProps10.xml><?xml version="1.0" encoding="utf-8"?>
<ds:datastoreItem xmlns:ds="http://schemas.openxmlformats.org/officeDocument/2006/customXml" ds:itemID="{88C1CA0A-D123-4F6D-A3CA-C5C3E493DAC7}">
  <ds:schemaRefs/>
</ds:datastoreItem>
</file>

<file path=customXml/itemProps11.xml><?xml version="1.0" encoding="utf-8"?>
<ds:datastoreItem xmlns:ds="http://schemas.openxmlformats.org/officeDocument/2006/customXml" ds:itemID="{EAEC92F6-5B5A-411C-930E-9E9618217EEF}">
  <ds:schemaRefs/>
</ds:datastoreItem>
</file>

<file path=customXml/itemProps12.xml><?xml version="1.0" encoding="utf-8"?>
<ds:datastoreItem xmlns:ds="http://schemas.openxmlformats.org/officeDocument/2006/customXml" ds:itemID="{71F1EB9F-39FB-4840-A465-FBC047F01EA4}">
  <ds:schemaRefs/>
</ds:datastoreItem>
</file>

<file path=customXml/itemProps13.xml><?xml version="1.0" encoding="utf-8"?>
<ds:datastoreItem xmlns:ds="http://schemas.openxmlformats.org/officeDocument/2006/customXml" ds:itemID="{AE61514A-5EF6-4E93-A8A6-E440EB7D06BC}">
  <ds:schemaRefs/>
</ds:datastoreItem>
</file>

<file path=customXml/itemProps14.xml><?xml version="1.0" encoding="utf-8"?>
<ds:datastoreItem xmlns:ds="http://schemas.openxmlformats.org/officeDocument/2006/customXml" ds:itemID="{A4D07AA2-5A1A-4962-847D-23B01E8510A1}">
  <ds:schemaRefs/>
</ds:datastoreItem>
</file>

<file path=customXml/itemProps15.xml><?xml version="1.0" encoding="utf-8"?>
<ds:datastoreItem xmlns:ds="http://schemas.openxmlformats.org/officeDocument/2006/customXml" ds:itemID="{2F2F6070-C8D3-4782-B72B-1BD19777EF98}">
  <ds:schemaRefs/>
</ds:datastoreItem>
</file>

<file path=customXml/itemProps16.xml><?xml version="1.0" encoding="utf-8"?>
<ds:datastoreItem xmlns:ds="http://schemas.openxmlformats.org/officeDocument/2006/customXml" ds:itemID="{84C5D0E3-472E-4963-B79C-34C32E2ED79C}">
  <ds:schemaRefs/>
</ds:datastoreItem>
</file>

<file path=customXml/itemProps17.xml><?xml version="1.0" encoding="utf-8"?>
<ds:datastoreItem xmlns:ds="http://schemas.openxmlformats.org/officeDocument/2006/customXml" ds:itemID="{3B5EECAB-DCA6-4F0A-BBF4-DFA4AAA90597}">
  <ds:schemaRefs/>
</ds:datastoreItem>
</file>

<file path=customXml/itemProps18.xml><?xml version="1.0" encoding="utf-8"?>
<ds:datastoreItem xmlns:ds="http://schemas.openxmlformats.org/officeDocument/2006/customXml" ds:itemID="{BEB91D31-C734-455B-B919-59DF95A2F04A}">
  <ds:schemaRefs/>
</ds:datastoreItem>
</file>

<file path=customXml/itemProps19.xml><?xml version="1.0" encoding="utf-8"?>
<ds:datastoreItem xmlns:ds="http://schemas.openxmlformats.org/officeDocument/2006/customXml" ds:itemID="{8B2E745A-A76D-41BE-B296-14C17009DCDE}">
  <ds:schemaRefs/>
</ds:datastoreItem>
</file>

<file path=customXml/itemProps20.xml><?xml version="1.0" encoding="utf-8"?>
<ds:datastoreItem xmlns:ds="http://schemas.openxmlformats.org/officeDocument/2006/customXml" ds:itemID="{32C7DA06-A002-4469-BC0A-28773F597EC0}">
  <ds:schemaRefs/>
</ds:datastoreItem>
</file>

<file path=customXml/itemProps21.xml><?xml version="1.0" encoding="utf-8"?>
<ds:datastoreItem xmlns:ds="http://schemas.openxmlformats.org/officeDocument/2006/customXml" ds:itemID="{012D3CDD-9AE8-4D90-B0A9-46C84E4C776B}">
  <ds:schemaRefs/>
</ds:datastoreItem>
</file>

<file path=customXml/itemProps22.xml><?xml version="1.0" encoding="utf-8"?>
<ds:datastoreItem xmlns:ds="http://schemas.openxmlformats.org/officeDocument/2006/customXml" ds:itemID="{63D1E8E2-B376-43D7-85A0-FA51A8FB106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11</vt:i4>
      </vt:variant>
    </vt:vector>
  </HeadingPairs>
  <TitlesOfParts>
    <vt:vector size="16" baseType="lpstr">
      <vt:lpstr>Tableau de bord</vt:lpstr>
      <vt:lpstr>Inventaire</vt:lpstr>
      <vt:lpstr>Catalogue</vt:lpstr>
      <vt:lpstr>Edit_Inventaire</vt:lpstr>
      <vt:lpstr>Edits_Ratio</vt:lpstr>
      <vt:lpstr>Articles!Genre</vt:lpstr>
      <vt:lpstr>Iven_Mois</vt:lpstr>
      <vt:lpstr>Articles!Lieu</vt:lpstr>
      <vt:lpstr>ListeMoisInventaire</vt:lpstr>
      <vt:lpstr>Réf</vt:lpstr>
      <vt:lpstr>SiteActuel</vt:lpstr>
      <vt:lpstr>Table_Lieu_Genre</vt:lpstr>
      <vt:lpstr>Articles!Taux</vt:lpstr>
      <vt:lpstr>UserActuel</vt:lpstr>
      <vt:lpstr>Edit_Inventaire!Zone_d_impression</vt:lpstr>
      <vt:lpstr>Edits_Ratio!Zone_d_impression</vt:lpstr>
    </vt:vector>
  </TitlesOfParts>
  <Company>Best Western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Cost Control</dc:title>
  <dc:creator>Michel JEANNOT</dc:creator>
  <cp:lastModifiedBy>Michel JEANNOT</cp:lastModifiedBy>
  <cp:lastPrinted>2026-01-31T16:48:17Z</cp:lastPrinted>
  <dcterms:created xsi:type="dcterms:W3CDTF">2012-05-09T13:29:59Z</dcterms:created>
  <dcterms:modified xsi:type="dcterms:W3CDTF">2026-03-04T15:24:40Z</dcterms:modified>
</cp:coreProperties>
</file>